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Langguth\Buch Vanini\Investitionscontrolling\"/>
    </mc:Choice>
  </mc:AlternateContent>
  <bookViews>
    <workbookView xWindow="0" yWindow="0" windowWidth="17616" windowHeight="9060" activeTab="2"/>
  </bookViews>
  <sheets>
    <sheet name="Phasen InvProzess" sheetId="18" r:id="rId1"/>
    <sheet name="Grunddaten " sheetId="1" r:id="rId2"/>
    <sheet name="Grunddaten erweitert" sheetId="17" r:id="rId3"/>
    <sheet name="Korrekturverfahren" sheetId="14" r:id="rId4"/>
    <sheet name="Ergebnis Sensitivitätsanalyse " sheetId="7" r:id="rId5"/>
    <sheet name="Sensitivitätsanalyse (Daten)" sheetId="6" r:id="rId6"/>
    <sheet name="Ergebnis Risikoanalyse" sheetId="12" r:id="rId7"/>
    <sheet name="Risikoanalyse (Daten u. Sim)" sheetId="10" r:id="rId8"/>
    <sheet name="Entscheidungsbaumverfahren" sheetId="13" r:id="rId9"/>
    <sheet name="Nutzwertanalyse" sheetId="15" r:id="rId10"/>
    <sheet name="Programmplanung" sheetId="16" r:id="rId11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6" l="1"/>
  <c r="N3" i="16" s="1"/>
  <c r="E9" i="16"/>
  <c r="E64" i="16" s="1"/>
  <c r="E19" i="16"/>
  <c r="F19" i="16" s="1"/>
  <c r="G19" i="16" s="1"/>
  <c r="E29" i="16"/>
  <c r="F29" i="16" s="1"/>
  <c r="G29" i="16" s="1"/>
  <c r="B39" i="16"/>
  <c r="C39" i="16"/>
  <c r="C42" i="16" s="1"/>
  <c r="C66" i="16" s="1"/>
  <c r="D39" i="16"/>
  <c r="E39" i="16"/>
  <c r="F39" i="16" s="1"/>
  <c r="G39" i="16" s="1"/>
  <c r="B40" i="16"/>
  <c r="C40" i="16"/>
  <c r="D40" i="16"/>
  <c r="B41" i="16"/>
  <c r="E41" i="16" s="1"/>
  <c r="F41" i="16" s="1"/>
  <c r="G41" i="16" s="1"/>
  <c r="C41" i="16"/>
  <c r="D41" i="16"/>
  <c r="B42" i="16"/>
  <c r="B52" i="16"/>
  <c r="E52" i="16" s="1"/>
  <c r="F52" i="16" s="1"/>
  <c r="G52" i="16" s="1"/>
  <c r="C52" i="16"/>
  <c r="D52" i="16"/>
  <c r="D54" i="16" s="1"/>
  <c r="D65" i="16" s="1"/>
  <c r="B53" i="16"/>
  <c r="C53" i="16"/>
  <c r="C54" i="16" s="1"/>
  <c r="C65" i="16" s="1"/>
  <c r="D53" i="16"/>
  <c r="B64" i="16"/>
  <c r="C64" i="16"/>
  <c r="D64" i="16"/>
  <c r="D35" i="15"/>
  <c r="F35" i="15"/>
  <c r="D36" i="15"/>
  <c r="F36" i="15"/>
  <c r="D37" i="15"/>
  <c r="F37" i="15"/>
  <c r="D38" i="15"/>
  <c r="F38" i="15"/>
  <c r="D39" i="15"/>
  <c r="F39" i="15"/>
  <c r="D40" i="15"/>
  <c r="F40" i="15"/>
  <c r="C5" i="14"/>
  <c r="D5" i="14"/>
  <c r="I8" i="14"/>
  <c r="J8" i="14"/>
  <c r="K8" i="14"/>
  <c r="L8" i="14"/>
  <c r="M8" i="14"/>
  <c r="N8" i="14"/>
  <c r="N10" i="14" s="1"/>
  <c r="N12" i="14" s="1"/>
  <c r="E21" i="14" s="1"/>
  <c r="E34" i="14" s="1"/>
  <c r="O8" i="14"/>
  <c r="O10" i="14" s="1"/>
  <c r="O12" i="14" s="1"/>
  <c r="F21" i="14" s="1"/>
  <c r="F34" i="14" s="1"/>
  <c r="P8" i="14"/>
  <c r="P10" i="14" s="1"/>
  <c r="P12" i="14" s="1"/>
  <c r="G21" i="14" s="1"/>
  <c r="G34" i="14" s="1"/>
  <c r="J9" i="14"/>
  <c r="K9" i="14"/>
  <c r="L9" i="14"/>
  <c r="M9" i="14" s="1"/>
  <c r="M10" i="14" s="1"/>
  <c r="M12" i="14" s="1"/>
  <c r="D21" i="14" s="1"/>
  <c r="I10" i="14"/>
  <c r="J10" i="14"/>
  <c r="K10" i="14"/>
  <c r="J11" i="14"/>
  <c r="K11" i="14" s="1"/>
  <c r="L11" i="14" s="1"/>
  <c r="I12" i="14"/>
  <c r="D20" i="14" s="1"/>
  <c r="D33" i="14" s="1"/>
  <c r="C20" i="14"/>
  <c r="C21" i="14"/>
  <c r="K12" i="14" l="1"/>
  <c r="F20" i="14" s="1"/>
  <c r="F33" i="14" s="1"/>
  <c r="E42" i="16"/>
  <c r="E66" i="16" s="1"/>
  <c r="F66" i="16" s="1"/>
  <c r="J12" i="14"/>
  <c r="E20" i="14" s="1"/>
  <c r="E33" i="14" s="1"/>
  <c r="F41" i="15"/>
  <c r="F42" i="15" s="1"/>
  <c r="D42" i="16"/>
  <c r="D66" i="16" s="1"/>
  <c r="D41" i="15"/>
  <c r="D42" i="15" s="1"/>
  <c r="D43" i="15" s="1"/>
  <c r="B66" i="16"/>
  <c r="E53" i="16"/>
  <c r="F53" i="16" s="1"/>
  <c r="G53" i="16" s="1"/>
  <c r="F64" i="16"/>
  <c r="L10" i="14"/>
  <c r="L12" i="14" s="1"/>
  <c r="G20" i="14" s="1"/>
  <c r="G33" i="14" s="1"/>
  <c r="E40" i="16"/>
  <c r="F40" i="16" s="1"/>
  <c r="G40" i="16" s="1"/>
  <c r="F43" i="15"/>
  <c r="I21" i="14"/>
  <c r="I34" i="14" s="1"/>
  <c r="D34" i="14"/>
  <c r="H21" i="14"/>
  <c r="H34" i="14" s="1"/>
  <c r="C34" i="14"/>
  <c r="H20" i="14"/>
  <c r="H33" i="14" s="1"/>
  <c r="B54" i="16"/>
  <c r="F9" i="16"/>
  <c r="G9" i="16" s="1"/>
  <c r="G64" i="16" s="1"/>
  <c r="C33" i="14"/>
  <c r="B7" i="13"/>
  <c r="F42" i="16" l="1"/>
  <c r="G42" i="16" s="1"/>
  <c r="G66" i="16" s="1"/>
  <c r="I20" i="14"/>
  <c r="I33" i="14" s="1"/>
  <c r="E54" i="16"/>
  <c r="E65" i="16" s="1"/>
  <c r="B65" i="16"/>
  <c r="I8" i="1"/>
  <c r="C21" i="1"/>
  <c r="F65" i="16" l="1"/>
  <c r="F54" i="16"/>
  <c r="G54" i="16" s="1"/>
  <c r="G65" i="16" s="1"/>
  <c r="B4" i="13"/>
  <c r="D30" i="13" s="1"/>
  <c r="D33" i="13" l="1"/>
  <c r="C67" i="7"/>
  <c r="B67" i="7"/>
  <c r="C64" i="7"/>
  <c r="C65" i="7" s="1"/>
  <c r="C66" i="7" s="1"/>
  <c r="B64" i="7"/>
  <c r="B65" i="7" s="1"/>
  <c r="B66" i="7" s="1"/>
  <c r="D35" i="13" l="1"/>
  <c r="D31" i="13"/>
  <c r="F30" i="13" s="1"/>
  <c r="D34" i="13"/>
  <c r="D32" i="13"/>
  <c r="D36" i="13"/>
  <c r="J11" i="1"/>
  <c r="K11" i="1" s="1"/>
  <c r="L11" i="1" s="1"/>
  <c r="J504" i="10"/>
  <c r="AH504" i="10"/>
  <c r="M504" i="10" s="1"/>
  <c r="AI504" i="10"/>
  <c r="AJ504" i="10"/>
  <c r="U504" i="10" s="1"/>
  <c r="AK504" i="10"/>
  <c r="Y504" i="10" s="1"/>
  <c r="AL504" i="10"/>
  <c r="AC504" i="10" s="1"/>
  <c r="AM504" i="10"/>
  <c r="AE504" i="10" s="1"/>
  <c r="J505" i="10"/>
  <c r="AH505" i="10"/>
  <c r="M505" i="10" s="1"/>
  <c r="AI505" i="10"/>
  <c r="AJ505" i="10"/>
  <c r="U505" i="10" s="1"/>
  <c r="AK505" i="10"/>
  <c r="Y505" i="10" s="1"/>
  <c r="AL505" i="10"/>
  <c r="AC505" i="10" s="1"/>
  <c r="AM505" i="10"/>
  <c r="AE505" i="10" s="1"/>
  <c r="J506" i="10"/>
  <c r="AH506" i="10"/>
  <c r="M506" i="10" s="1"/>
  <c r="AI506" i="10"/>
  <c r="AJ506" i="10"/>
  <c r="U506" i="10" s="1"/>
  <c r="AK506" i="10"/>
  <c r="Y506" i="10" s="1"/>
  <c r="AL506" i="10"/>
  <c r="AC506" i="10" s="1"/>
  <c r="AM506" i="10"/>
  <c r="AE506" i="10" s="1"/>
  <c r="J507" i="10"/>
  <c r="AH507" i="10"/>
  <c r="M507" i="10" s="1"/>
  <c r="AI507" i="10"/>
  <c r="AJ507" i="10"/>
  <c r="U507" i="10" s="1"/>
  <c r="AK507" i="10"/>
  <c r="Y507" i="10" s="1"/>
  <c r="AL507" i="10"/>
  <c r="AC507" i="10" s="1"/>
  <c r="AM507" i="10"/>
  <c r="AE507" i="10" s="1"/>
  <c r="J508" i="10"/>
  <c r="AH508" i="10"/>
  <c r="M508" i="10" s="1"/>
  <c r="AI508" i="10"/>
  <c r="AJ508" i="10"/>
  <c r="U508" i="10" s="1"/>
  <c r="AK508" i="10"/>
  <c r="Y508" i="10" s="1"/>
  <c r="AL508" i="10"/>
  <c r="AC508" i="10" s="1"/>
  <c r="AM508" i="10"/>
  <c r="AE508" i="10" s="1"/>
  <c r="J509" i="10"/>
  <c r="AH509" i="10"/>
  <c r="M509" i="10" s="1"/>
  <c r="AI509" i="10"/>
  <c r="AJ509" i="10"/>
  <c r="U509" i="10" s="1"/>
  <c r="AK509" i="10"/>
  <c r="Y509" i="10" s="1"/>
  <c r="AL509" i="10"/>
  <c r="AC509" i="10" s="1"/>
  <c r="AM509" i="10"/>
  <c r="AE509" i="10" s="1"/>
  <c r="J510" i="10"/>
  <c r="AH510" i="10"/>
  <c r="M510" i="10" s="1"/>
  <c r="AI510" i="10"/>
  <c r="AJ510" i="10"/>
  <c r="U510" i="10" s="1"/>
  <c r="AK510" i="10"/>
  <c r="Y510" i="10" s="1"/>
  <c r="AL510" i="10"/>
  <c r="AC510" i="10" s="1"/>
  <c r="AM510" i="10"/>
  <c r="AE510" i="10" s="1"/>
  <c r="J511" i="10"/>
  <c r="AH511" i="10"/>
  <c r="M511" i="10" s="1"/>
  <c r="AI511" i="10"/>
  <c r="AJ511" i="10"/>
  <c r="U511" i="10" s="1"/>
  <c r="AK511" i="10"/>
  <c r="Y511" i="10" s="1"/>
  <c r="AL511" i="10"/>
  <c r="AC511" i="10" s="1"/>
  <c r="AM511" i="10"/>
  <c r="AE511" i="10" s="1"/>
  <c r="J512" i="10"/>
  <c r="AH512" i="10"/>
  <c r="M512" i="10" s="1"/>
  <c r="AI512" i="10"/>
  <c r="AJ512" i="10"/>
  <c r="U512" i="10" s="1"/>
  <c r="AK512" i="10"/>
  <c r="Y512" i="10" s="1"/>
  <c r="AL512" i="10"/>
  <c r="AC512" i="10" s="1"/>
  <c r="AM512" i="10"/>
  <c r="AE512" i="10" s="1"/>
  <c r="J513" i="10"/>
  <c r="AH513" i="10"/>
  <c r="M513" i="10" s="1"/>
  <c r="AI513" i="10"/>
  <c r="AJ513" i="10"/>
  <c r="U513" i="10" s="1"/>
  <c r="AK513" i="10"/>
  <c r="Y513" i="10" s="1"/>
  <c r="AL513" i="10"/>
  <c r="AC513" i="10" s="1"/>
  <c r="AM513" i="10"/>
  <c r="AE513" i="10" s="1"/>
  <c r="J514" i="10"/>
  <c r="AH514" i="10"/>
  <c r="M514" i="10" s="1"/>
  <c r="AI514" i="10"/>
  <c r="AJ514" i="10"/>
  <c r="U514" i="10" s="1"/>
  <c r="AK514" i="10"/>
  <c r="Y514" i="10" s="1"/>
  <c r="AL514" i="10"/>
  <c r="AC514" i="10" s="1"/>
  <c r="AM514" i="10"/>
  <c r="AE514" i="10" s="1"/>
  <c r="J515" i="10"/>
  <c r="AH515" i="10"/>
  <c r="M515" i="10" s="1"/>
  <c r="AI515" i="10"/>
  <c r="AJ515" i="10"/>
  <c r="U515" i="10" s="1"/>
  <c r="AK515" i="10"/>
  <c r="Y515" i="10" s="1"/>
  <c r="AL515" i="10"/>
  <c r="AC515" i="10" s="1"/>
  <c r="AM515" i="10"/>
  <c r="AE515" i="10" s="1"/>
  <c r="J516" i="10"/>
  <c r="AH516" i="10"/>
  <c r="M516" i="10" s="1"/>
  <c r="AI516" i="10"/>
  <c r="AJ516" i="10"/>
  <c r="U516" i="10" s="1"/>
  <c r="AK516" i="10"/>
  <c r="Y516" i="10" s="1"/>
  <c r="AL516" i="10"/>
  <c r="AC516" i="10" s="1"/>
  <c r="AM516" i="10"/>
  <c r="AE516" i="10" s="1"/>
  <c r="J517" i="10"/>
  <c r="AH517" i="10"/>
  <c r="M517" i="10" s="1"/>
  <c r="AI517" i="10"/>
  <c r="AJ517" i="10"/>
  <c r="U517" i="10" s="1"/>
  <c r="AK517" i="10"/>
  <c r="Y517" i="10" s="1"/>
  <c r="AL517" i="10"/>
  <c r="AC517" i="10" s="1"/>
  <c r="AM517" i="10"/>
  <c r="AE517" i="10" s="1"/>
  <c r="J518" i="10"/>
  <c r="AH518" i="10"/>
  <c r="M518" i="10" s="1"/>
  <c r="AI518" i="10"/>
  <c r="AJ518" i="10"/>
  <c r="U518" i="10" s="1"/>
  <c r="AK518" i="10"/>
  <c r="Y518" i="10" s="1"/>
  <c r="AL518" i="10"/>
  <c r="AC518" i="10" s="1"/>
  <c r="AM518" i="10"/>
  <c r="AE518" i="10" s="1"/>
  <c r="J519" i="10"/>
  <c r="AH519" i="10"/>
  <c r="M519" i="10" s="1"/>
  <c r="AI519" i="10"/>
  <c r="AJ519" i="10"/>
  <c r="U519" i="10" s="1"/>
  <c r="AK519" i="10"/>
  <c r="Y519" i="10" s="1"/>
  <c r="AL519" i="10"/>
  <c r="AC519" i="10" s="1"/>
  <c r="AM519" i="10"/>
  <c r="AE519" i="10" s="1"/>
  <c r="J520" i="10"/>
  <c r="AH520" i="10"/>
  <c r="M520" i="10" s="1"/>
  <c r="AI520" i="10"/>
  <c r="AJ520" i="10"/>
  <c r="U520" i="10" s="1"/>
  <c r="AK520" i="10"/>
  <c r="Y520" i="10" s="1"/>
  <c r="AL520" i="10"/>
  <c r="AC520" i="10" s="1"/>
  <c r="AM520" i="10"/>
  <c r="AE520" i="10" s="1"/>
  <c r="J521" i="10"/>
  <c r="AH521" i="10"/>
  <c r="M521" i="10" s="1"/>
  <c r="AI521" i="10"/>
  <c r="AJ521" i="10"/>
  <c r="U521" i="10" s="1"/>
  <c r="AK521" i="10"/>
  <c r="Y521" i="10" s="1"/>
  <c r="AL521" i="10"/>
  <c r="AC521" i="10" s="1"/>
  <c r="AM521" i="10"/>
  <c r="AE521" i="10" s="1"/>
  <c r="J522" i="10"/>
  <c r="AH522" i="10"/>
  <c r="M522" i="10" s="1"/>
  <c r="AI522" i="10"/>
  <c r="AJ522" i="10"/>
  <c r="U522" i="10" s="1"/>
  <c r="AK522" i="10"/>
  <c r="Y522" i="10" s="1"/>
  <c r="AL522" i="10"/>
  <c r="AC522" i="10" s="1"/>
  <c r="AM522" i="10"/>
  <c r="AE522" i="10" s="1"/>
  <c r="J523" i="10"/>
  <c r="AH523" i="10"/>
  <c r="M523" i="10" s="1"/>
  <c r="AI523" i="10"/>
  <c r="AJ523" i="10"/>
  <c r="U523" i="10" s="1"/>
  <c r="AK523" i="10"/>
  <c r="Y523" i="10" s="1"/>
  <c r="AL523" i="10"/>
  <c r="AC523" i="10" s="1"/>
  <c r="AM523" i="10"/>
  <c r="AE523" i="10" s="1"/>
  <c r="J524" i="10"/>
  <c r="AH524" i="10"/>
  <c r="M524" i="10" s="1"/>
  <c r="AI524" i="10"/>
  <c r="AJ524" i="10"/>
  <c r="U524" i="10" s="1"/>
  <c r="AK524" i="10"/>
  <c r="Y524" i="10" s="1"/>
  <c r="AL524" i="10"/>
  <c r="AC524" i="10" s="1"/>
  <c r="AM524" i="10"/>
  <c r="AE524" i="10" s="1"/>
  <c r="J525" i="10"/>
  <c r="AH525" i="10"/>
  <c r="M525" i="10" s="1"/>
  <c r="AI525" i="10"/>
  <c r="AJ525" i="10"/>
  <c r="U525" i="10" s="1"/>
  <c r="AK525" i="10"/>
  <c r="Y525" i="10" s="1"/>
  <c r="AL525" i="10"/>
  <c r="AC525" i="10" s="1"/>
  <c r="AM525" i="10"/>
  <c r="AE525" i="10" s="1"/>
  <c r="J526" i="10"/>
  <c r="AH526" i="10"/>
  <c r="M526" i="10" s="1"/>
  <c r="AI526" i="10"/>
  <c r="AJ526" i="10"/>
  <c r="U526" i="10" s="1"/>
  <c r="AK526" i="10"/>
  <c r="Y526" i="10" s="1"/>
  <c r="AL526" i="10"/>
  <c r="AC526" i="10" s="1"/>
  <c r="AM526" i="10"/>
  <c r="AE526" i="10" s="1"/>
  <c r="J527" i="10"/>
  <c r="AH527" i="10"/>
  <c r="M527" i="10" s="1"/>
  <c r="AI527" i="10"/>
  <c r="AJ527" i="10"/>
  <c r="U527" i="10" s="1"/>
  <c r="AK527" i="10"/>
  <c r="Y527" i="10" s="1"/>
  <c r="AL527" i="10"/>
  <c r="AC527" i="10" s="1"/>
  <c r="AM527" i="10"/>
  <c r="AE527" i="10" s="1"/>
  <c r="J528" i="10"/>
  <c r="AH528" i="10"/>
  <c r="M528" i="10" s="1"/>
  <c r="AI528" i="10"/>
  <c r="AJ528" i="10"/>
  <c r="U528" i="10" s="1"/>
  <c r="AK528" i="10"/>
  <c r="Y528" i="10" s="1"/>
  <c r="AL528" i="10"/>
  <c r="AC528" i="10" s="1"/>
  <c r="AM528" i="10"/>
  <c r="AE528" i="10" s="1"/>
  <c r="J529" i="10"/>
  <c r="AH529" i="10"/>
  <c r="M529" i="10" s="1"/>
  <c r="AI529" i="10"/>
  <c r="AJ529" i="10"/>
  <c r="U529" i="10" s="1"/>
  <c r="AK529" i="10"/>
  <c r="Y529" i="10" s="1"/>
  <c r="AL529" i="10"/>
  <c r="AC529" i="10" s="1"/>
  <c r="AM529" i="10"/>
  <c r="AE529" i="10" s="1"/>
  <c r="J530" i="10"/>
  <c r="AH530" i="10"/>
  <c r="M530" i="10" s="1"/>
  <c r="AI530" i="10"/>
  <c r="AJ530" i="10"/>
  <c r="U530" i="10" s="1"/>
  <c r="AK530" i="10"/>
  <c r="Y530" i="10" s="1"/>
  <c r="AL530" i="10"/>
  <c r="AC530" i="10" s="1"/>
  <c r="AM530" i="10"/>
  <c r="AE530" i="10" s="1"/>
  <c r="J531" i="10"/>
  <c r="AH531" i="10"/>
  <c r="M531" i="10" s="1"/>
  <c r="AI531" i="10"/>
  <c r="AJ531" i="10"/>
  <c r="U531" i="10" s="1"/>
  <c r="AK531" i="10"/>
  <c r="Y531" i="10" s="1"/>
  <c r="AL531" i="10"/>
  <c r="AC531" i="10" s="1"/>
  <c r="AM531" i="10"/>
  <c r="AE531" i="10" s="1"/>
  <c r="J532" i="10"/>
  <c r="AH532" i="10"/>
  <c r="M532" i="10" s="1"/>
  <c r="AI532" i="10"/>
  <c r="AJ532" i="10"/>
  <c r="U532" i="10" s="1"/>
  <c r="AK532" i="10"/>
  <c r="Y532" i="10" s="1"/>
  <c r="AL532" i="10"/>
  <c r="AC532" i="10" s="1"/>
  <c r="AM532" i="10"/>
  <c r="AE532" i="10" s="1"/>
  <c r="J533" i="10"/>
  <c r="AH533" i="10"/>
  <c r="M533" i="10" s="1"/>
  <c r="AI533" i="10"/>
  <c r="AJ533" i="10"/>
  <c r="U533" i="10" s="1"/>
  <c r="AK533" i="10"/>
  <c r="Y533" i="10" s="1"/>
  <c r="AL533" i="10"/>
  <c r="AC533" i="10" s="1"/>
  <c r="AM533" i="10"/>
  <c r="AE533" i="10" s="1"/>
  <c r="J534" i="10"/>
  <c r="AH534" i="10"/>
  <c r="M534" i="10" s="1"/>
  <c r="AI534" i="10"/>
  <c r="AJ534" i="10"/>
  <c r="U534" i="10" s="1"/>
  <c r="AK534" i="10"/>
  <c r="Y534" i="10" s="1"/>
  <c r="AL534" i="10"/>
  <c r="AC534" i="10" s="1"/>
  <c r="AM534" i="10"/>
  <c r="AE534" i="10" s="1"/>
  <c r="J535" i="10"/>
  <c r="AH535" i="10"/>
  <c r="M535" i="10" s="1"/>
  <c r="AI535" i="10"/>
  <c r="AJ535" i="10"/>
  <c r="U535" i="10" s="1"/>
  <c r="AK535" i="10"/>
  <c r="Y535" i="10" s="1"/>
  <c r="AL535" i="10"/>
  <c r="AC535" i="10" s="1"/>
  <c r="AM535" i="10"/>
  <c r="AE535" i="10" s="1"/>
  <c r="J536" i="10"/>
  <c r="AH536" i="10"/>
  <c r="M536" i="10" s="1"/>
  <c r="AI536" i="10"/>
  <c r="AJ536" i="10"/>
  <c r="U536" i="10" s="1"/>
  <c r="AK536" i="10"/>
  <c r="Y536" i="10" s="1"/>
  <c r="AL536" i="10"/>
  <c r="AC536" i="10" s="1"/>
  <c r="AM536" i="10"/>
  <c r="AE536" i="10" s="1"/>
  <c r="J537" i="10"/>
  <c r="AH537" i="10"/>
  <c r="M537" i="10" s="1"/>
  <c r="AI537" i="10"/>
  <c r="AJ537" i="10"/>
  <c r="U537" i="10" s="1"/>
  <c r="AK537" i="10"/>
  <c r="Y537" i="10" s="1"/>
  <c r="AL537" i="10"/>
  <c r="AC537" i="10" s="1"/>
  <c r="AM537" i="10"/>
  <c r="AE537" i="10" s="1"/>
  <c r="J538" i="10"/>
  <c r="AH538" i="10"/>
  <c r="M538" i="10" s="1"/>
  <c r="AI538" i="10"/>
  <c r="AJ538" i="10"/>
  <c r="U538" i="10" s="1"/>
  <c r="AK538" i="10"/>
  <c r="Y538" i="10" s="1"/>
  <c r="AL538" i="10"/>
  <c r="AC538" i="10" s="1"/>
  <c r="AM538" i="10"/>
  <c r="AE538" i="10" s="1"/>
  <c r="J539" i="10"/>
  <c r="AH539" i="10"/>
  <c r="M539" i="10" s="1"/>
  <c r="AI539" i="10"/>
  <c r="AJ539" i="10"/>
  <c r="U539" i="10" s="1"/>
  <c r="AK539" i="10"/>
  <c r="Y539" i="10" s="1"/>
  <c r="AL539" i="10"/>
  <c r="AC539" i="10" s="1"/>
  <c r="AM539" i="10"/>
  <c r="AE539" i="10" s="1"/>
  <c r="J540" i="10"/>
  <c r="AH540" i="10"/>
  <c r="M540" i="10" s="1"/>
  <c r="AI540" i="10"/>
  <c r="AJ540" i="10"/>
  <c r="U540" i="10" s="1"/>
  <c r="AK540" i="10"/>
  <c r="Y540" i="10" s="1"/>
  <c r="AL540" i="10"/>
  <c r="AC540" i="10" s="1"/>
  <c r="AM540" i="10"/>
  <c r="AE540" i="10" s="1"/>
  <c r="J541" i="10"/>
  <c r="AH541" i="10"/>
  <c r="M541" i="10" s="1"/>
  <c r="AI541" i="10"/>
  <c r="AJ541" i="10"/>
  <c r="U541" i="10" s="1"/>
  <c r="AK541" i="10"/>
  <c r="Y541" i="10" s="1"/>
  <c r="AL541" i="10"/>
  <c r="AC541" i="10" s="1"/>
  <c r="AM541" i="10"/>
  <c r="AE541" i="10" s="1"/>
  <c r="J542" i="10"/>
  <c r="AH542" i="10"/>
  <c r="M542" i="10" s="1"/>
  <c r="AI542" i="10"/>
  <c r="AJ542" i="10"/>
  <c r="U542" i="10" s="1"/>
  <c r="AK542" i="10"/>
  <c r="Y542" i="10" s="1"/>
  <c r="AL542" i="10"/>
  <c r="AC542" i="10" s="1"/>
  <c r="AM542" i="10"/>
  <c r="AE542" i="10" s="1"/>
  <c r="J543" i="10"/>
  <c r="AH543" i="10"/>
  <c r="M543" i="10" s="1"/>
  <c r="AI543" i="10"/>
  <c r="AJ543" i="10"/>
  <c r="U543" i="10" s="1"/>
  <c r="AK543" i="10"/>
  <c r="Y543" i="10" s="1"/>
  <c r="AL543" i="10"/>
  <c r="AC543" i="10" s="1"/>
  <c r="AM543" i="10"/>
  <c r="AE543" i="10" s="1"/>
  <c r="J544" i="10"/>
  <c r="AH544" i="10"/>
  <c r="M544" i="10" s="1"/>
  <c r="AI544" i="10"/>
  <c r="AJ544" i="10"/>
  <c r="U544" i="10" s="1"/>
  <c r="AK544" i="10"/>
  <c r="Y544" i="10" s="1"/>
  <c r="AL544" i="10"/>
  <c r="AC544" i="10" s="1"/>
  <c r="AM544" i="10"/>
  <c r="AE544" i="10" s="1"/>
  <c r="J545" i="10"/>
  <c r="AH545" i="10"/>
  <c r="M545" i="10" s="1"/>
  <c r="AI545" i="10"/>
  <c r="AJ545" i="10"/>
  <c r="U545" i="10" s="1"/>
  <c r="AK545" i="10"/>
  <c r="Y545" i="10" s="1"/>
  <c r="AL545" i="10"/>
  <c r="AC545" i="10" s="1"/>
  <c r="AM545" i="10"/>
  <c r="AE545" i="10" s="1"/>
  <c r="J546" i="10"/>
  <c r="AH546" i="10"/>
  <c r="M546" i="10" s="1"/>
  <c r="AI546" i="10"/>
  <c r="AJ546" i="10"/>
  <c r="U546" i="10" s="1"/>
  <c r="AK546" i="10"/>
  <c r="Y546" i="10" s="1"/>
  <c r="AL546" i="10"/>
  <c r="AC546" i="10" s="1"/>
  <c r="AM546" i="10"/>
  <c r="AE546" i="10" s="1"/>
  <c r="J547" i="10"/>
  <c r="AH547" i="10"/>
  <c r="M547" i="10" s="1"/>
  <c r="AI547" i="10"/>
  <c r="AJ547" i="10"/>
  <c r="U547" i="10" s="1"/>
  <c r="AK547" i="10"/>
  <c r="Y547" i="10" s="1"/>
  <c r="AL547" i="10"/>
  <c r="AC547" i="10" s="1"/>
  <c r="AM547" i="10"/>
  <c r="AE547" i="10" s="1"/>
  <c r="J548" i="10"/>
  <c r="AH548" i="10"/>
  <c r="M548" i="10" s="1"/>
  <c r="AI548" i="10"/>
  <c r="AJ548" i="10"/>
  <c r="U548" i="10" s="1"/>
  <c r="AK548" i="10"/>
  <c r="Y548" i="10" s="1"/>
  <c r="AL548" i="10"/>
  <c r="AC548" i="10" s="1"/>
  <c r="AM548" i="10"/>
  <c r="AE548" i="10" s="1"/>
  <c r="J549" i="10"/>
  <c r="AH549" i="10"/>
  <c r="M549" i="10" s="1"/>
  <c r="AI549" i="10"/>
  <c r="AJ549" i="10"/>
  <c r="U549" i="10" s="1"/>
  <c r="AK549" i="10"/>
  <c r="Y549" i="10" s="1"/>
  <c r="AL549" i="10"/>
  <c r="AC549" i="10" s="1"/>
  <c r="AM549" i="10"/>
  <c r="AE549" i="10" s="1"/>
  <c r="J550" i="10"/>
  <c r="AH550" i="10"/>
  <c r="M550" i="10" s="1"/>
  <c r="AI550" i="10"/>
  <c r="AJ550" i="10"/>
  <c r="U550" i="10" s="1"/>
  <c r="AK550" i="10"/>
  <c r="Y550" i="10" s="1"/>
  <c r="AL550" i="10"/>
  <c r="AC550" i="10" s="1"/>
  <c r="AM550" i="10"/>
  <c r="AE550" i="10" s="1"/>
  <c r="J551" i="10"/>
  <c r="AH551" i="10"/>
  <c r="M551" i="10" s="1"/>
  <c r="AI551" i="10"/>
  <c r="AJ551" i="10"/>
  <c r="U551" i="10" s="1"/>
  <c r="AK551" i="10"/>
  <c r="Y551" i="10" s="1"/>
  <c r="AL551" i="10"/>
  <c r="AC551" i="10" s="1"/>
  <c r="AM551" i="10"/>
  <c r="AE551" i="10" s="1"/>
  <c r="J552" i="10"/>
  <c r="AH552" i="10"/>
  <c r="M552" i="10" s="1"/>
  <c r="AI552" i="10"/>
  <c r="AJ552" i="10"/>
  <c r="U552" i="10" s="1"/>
  <c r="AK552" i="10"/>
  <c r="Y552" i="10" s="1"/>
  <c r="AL552" i="10"/>
  <c r="AC552" i="10" s="1"/>
  <c r="AM552" i="10"/>
  <c r="AE552" i="10" s="1"/>
  <c r="J553" i="10"/>
  <c r="AH553" i="10"/>
  <c r="M553" i="10" s="1"/>
  <c r="AI553" i="10"/>
  <c r="AJ553" i="10"/>
  <c r="U553" i="10" s="1"/>
  <c r="AK553" i="10"/>
  <c r="Y553" i="10" s="1"/>
  <c r="AL553" i="10"/>
  <c r="AC553" i="10" s="1"/>
  <c r="AM553" i="10"/>
  <c r="AE553" i="10" s="1"/>
  <c r="J554" i="10"/>
  <c r="AH554" i="10"/>
  <c r="M554" i="10" s="1"/>
  <c r="AI554" i="10"/>
  <c r="AJ554" i="10"/>
  <c r="U554" i="10" s="1"/>
  <c r="AK554" i="10"/>
  <c r="Y554" i="10" s="1"/>
  <c r="AL554" i="10"/>
  <c r="AC554" i="10" s="1"/>
  <c r="AM554" i="10"/>
  <c r="AE554" i="10" s="1"/>
  <c r="J555" i="10"/>
  <c r="AH555" i="10"/>
  <c r="M555" i="10" s="1"/>
  <c r="AI555" i="10"/>
  <c r="AJ555" i="10"/>
  <c r="U555" i="10" s="1"/>
  <c r="AK555" i="10"/>
  <c r="Y555" i="10" s="1"/>
  <c r="AL555" i="10"/>
  <c r="AC555" i="10" s="1"/>
  <c r="AM555" i="10"/>
  <c r="AE555" i="10" s="1"/>
  <c r="J556" i="10"/>
  <c r="AH556" i="10"/>
  <c r="M556" i="10" s="1"/>
  <c r="AI556" i="10"/>
  <c r="AJ556" i="10"/>
  <c r="U556" i="10" s="1"/>
  <c r="AK556" i="10"/>
  <c r="Y556" i="10" s="1"/>
  <c r="AL556" i="10"/>
  <c r="AC556" i="10" s="1"/>
  <c r="AM556" i="10"/>
  <c r="AE556" i="10" s="1"/>
  <c r="J557" i="10"/>
  <c r="AH557" i="10"/>
  <c r="M557" i="10" s="1"/>
  <c r="AI557" i="10"/>
  <c r="AJ557" i="10"/>
  <c r="U557" i="10" s="1"/>
  <c r="AK557" i="10"/>
  <c r="Y557" i="10" s="1"/>
  <c r="AL557" i="10"/>
  <c r="AC557" i="10" s="1"/>
  <c r="AM557" i="10"/>
  <c r="AE557" i="10" s="1"/>
  <c r="J558" i="10"/>
  <c r="AH558" i="10"/>
  <c r="M558" i="10" s="1"/>
  <c r="AI558" i="10"/>
  <c r="AJ558" i="10"/>
  <c r="U558" i="10" s="1"/>
  <c r="AK558" i="10"/>
  <c r="Y558" i="10" s="1"/>
  <c r="AL558" i="10"/>
  <c r="AC558" i="10" s="1"/>
  <c r="AM558" i="10"/>
  <c r="AE558" i="10" s="1"/>
  <c r="J559" i="10"/>
  <c r="AH559" i="10"/>
  <c r="M559" i="10" s="1"/>
  <c r="AI559" i="10"/>
  <c r="AJ559" i="10"/>
  <c r="U559" i="10" s="1"/>
  <c r="AK559" i="10"/>
  <c r="Y559" i="10" s="1"/>
  <c r="AL559" i="10"/>
  <c r="AC559" i="10" s="1"/>
  <c r="AM559" i="10"/>
  <c r="AE559" i="10" s="1"/>
  <c r="J560" i="10"/>
  <c r="AH560" i="10"/>
  <c r="M560" i="10" s="1"/>
  <c r="AI560" i="10"/>
  <c r="AJ560" i="10"/>
  <c r="U560" i="10" s="1"/>
  <c r="AK560" i="10"/>
  <c r="Y560" i="10" s="1"/>
  <c r="AL560" i="10"/>
  <c r="AC560" i="10" s="1"/>
  <c r="AM560" i="10"/>
  <c r="AE560" i="10" s="1"/>
  <c r="J561" i="10"/>
  <c r="AH561" i="10"/>
  <c r="M561" i="10" s="1"/>
  <c r="AI561" i="10"/>
  <c r="AJ561" i="10"/>
  <c r="U561" i="10" s="1"/>
  <c r="AK561" i="10"/>
  <c r="Y561" i="10" s="1"/>
  <c r="AL561" i="10"/>
  <c r="AC561" i="10" s="1"/>
  <c r="AM561" i="10"/>
  <c r="AE561" i="10" s="1"/>
  <c r="J562" i="10"/>
  <c r="AH562" i="10"/>
  <c r="M562" i="10" s="1"/>
  <c r="AI562" i="10"/>
  <c r="AJ562" i="10"/>
  <c r="U562" i="10" s="1"/>
  <c r="AK562" i="10"/>
  <c r="Y562" i="10" s="1"/>
  <c r="AL562" i="10"/>
  <c r="AC562" i="10" s="1"/>
  <c r="AM562" i="10"/>
  <c r="AE562" i="10" s="1"/>
  <c r="J563" i="10"/>
  <c r="AH563" i="10"/>
  <c r="M563" i="10" s="1"/>
  <c r="AI563" i="10"/>
  <c r="AJ563" i="10"/>
  <c r="U563" i="10" s="1"/>
  <c r="AK563" i="10"/>
  <c r="Y563" i="10" s="1"/>
  <c r="AL563" i="10"/>
  <c r="AC563" i="10" s="1"/>
  <c r="AM563" i="10"/>
  <c r="AE563" i="10" s="1"/>
  <c r="J564" i="10"/>
  <c r="AH564" i="10"/>
  <c r="M564" i="10" s="1"/>
  <c r="AI564" i="10"/>
  <c r="AJ564" i="10"/>
  <c r="U564" i="10" s="1"/>
  <c r="AK564" i="10"/>
  <c r="Y564" i="10" s="1"/>
  <c r="AL564" i="10"/>
  <c r="AC564" i="10" s="1"/>
  <c r="AM564" i="10"/>
  <c r="AE564" i="10" s="1"/>
  <c r="J565" i="10"/>
  <c r="AH565" i="10"/>
  <c r="M565" i="10" s="1"/>
  <c r="AI565" i="10"/>
  <c r="AJ565" i="10"/>
  <c r="U565" i="10" s="1"/>
  <c r="AK565" i="10"/>
  <c r="Y565" i="10" s="1"/>
  <c r="AL565" i="10"/>
  <c r="AC565" i="10" s="1"/>
  <c r="AM565" i="10"/>
  <c r="AE565" i="10" s="1"/>
  <c r="J566" i="10"/>
  <c r="AH566" i="10"/>
  <c r="M566" i="10" s="1"/>
  <c r="AI566" i="10"/>
  <c r="AJ566" i="10"/>
  <c r="U566" i="10" s="1"/>
  <c r="AK566" i="10"/>
  <c r="Y566" i="10" s="1"/>
  <c r="AL566" i="10"/>
  <c r="AC566" i="10" s="1"/>
  <c r="AM566" i="10"/>
  <c r="AE566" i="10" s="1"/>
  <c r="J567" i="10"/>
  <c r="AH567" i="10"/>
  <c r="M567" i="10" s="1"/>
  <c r="AI567" i="10"/>
  <c r="AJ567" i="10"/>
  <c r="U567" i="10" s="1"/>
  <c r="AK567" i="10"/>
  <c r="Y567" i="10" s="1"/>
  <c r="AL567" i="10"/>
  <c r="AC567" i="10" s="1"/>
  <c r="AM567" i="10"/>
  <c r="AE567" i="10" s="1"/>
  <c r="J568" i="10"/>
  <c r="AH568" i="10"/>
  <c r="M568" i="10" s="1"/>
  <c r="AI568" i="10"/>
  <c r="AJ568" i="10"/>
  <c r="U568" i="10" s="1"/>
  <c r="AK568" i="10"/>
  <c r="Y568" i="10" s="1"/>
  <c r="AL568" i="10"/>
  <c r="AC568" i="10" s="1"/>
  <c r="AM568" i="10"/>
  <c r="AE568" i="10" s="1"/>
  <c r="J569" i="10"/>
  <c r="AH569" i="10"/>
  <c r="M569" i="10" s="1"/>
  <c r="AI569" i="10"/>
  <c r="AJ569" i="10"/>
  <c r="U569" i="10" s="1"/>
  <c r="AK569" i="10"/>
  <c r="Y569" i="10" s="1"/>
  <c r="AL569" i="10"/>
  <c r="AC569" i="10" s="1"/>
  <c r="AM569" i="10"/>
  <c r="AE569" i="10" s="1"/>
  <c r="J570" i="10"/>
  <c r="AH570" i="10"/>
  <c r="M570" i="10" s="1"/>
  <c r="AI570" i="10"/>
  <c r="AJ570" i="10"/>
  <c r="U570" i="10" s="1"/>
  <c r="AK570" i="10"/>
  <c r="Y570" i="10" s="1"/>
  <c r="AL570" i="10"/>
  <c r="AC570" i="10" s="1"/>
  <c r="AM570" i="10"/>
  <c r="AE570" i="10" s="1"/>
  <c r="J571" i="10"/>
  <c r="AH571" i="10"/>
  <c r="M571" i="10" s="1"/>
  <c r="AI571" i="10"/>
  <c r="AJ571" i="10"/>
  <c r="U571" i="10" s="1"/>
  <c r="AK571" i="10"/>
  <c r="Y571" i="10" s="1"/>
  <c r="AL571" i="10"/>
  <c r="AC571" i="10" s="1"/>
  <c r="AM571" i="10"/>
  <c r="AE571" i="10" s="1"/>
  <c r="J572" i="10"/>
  <c r="AH572" i="10"/>
  <c r="M572" i="10" s="1"/>
  <c r="AI572" i="10"/>
  <c r="AJ572" i="10"/>
  <c r="U572" i="10" s="1"/>
  <c r="AK572" i="10"/>
  <c r="Y572" i="10" s="1"/>
  <c r="AL572" i="10"/>
  <c r="AC572" i="10" s="1"/>
  <c r="AM572" i="10"/>
  <c r="AE572" i="10" s="1"/>
  <c r="J573" i="10"/>
  <c r="AH573" i="10"/>
  <c r="M573" i="10" s="1"/>
  <c r="AI573" i="10"/>
  <c r="AJ573" i="10"/>
  <c r="U573" i="10" s="1"/>
  <c r="AK573" i="10"/>
  <c r="Y573" i="10" s="1"/>
  <c r="AL573" i="10"/>
  <c r="AC573" i="10" s="1"/>
  <c r="AM573" i="10"/>
  <c r="AE573" i="10" s="1"/>
  <c r="J574" i="10"/>
  <c r="AH574" i="10"/>
  <c r="M574" i="10" s="1"/>
  <c r="AI574" i="10"/>
  <c r="AJ574" i="10"/>
  <c r="U574" i="10" s="1"/>
  <c r="AK574" i="10"/>
  <c r="Y574" i="10" s="1"/>
  <c r="AL574" i="10"/>
  <c r="AC574" i="10" s="1"/>
  <c r="AM574" i="10"/>
  <c r="AE574" i="10" s="1"/>
  <c r="J575" i="10"/>
  <c r="AH575" i="10"/>
  <c r="M575" i="10" s="1"/>
  <c r="AI575" i="10"/>
  <c r="AJ575" i="10"/>
  <c r="U575" i="10" s="1"/>
  <c r="AK575" i="10"/>
  <c r="Y575" i="10" s="1"/>
  <c r="AL575" i="10"/>
  <c r="AC575" i="10" s="1"/>
  <c r="AM575" i="10"/>
  <c r="AE575" i="10" s="1"/>
  <c r="J576" i="10"/>
  <c r="AH576" i="10"/>
  <c r="M576" i="10" s="1"/>
  <c r="AI576" i="10"/>
  <c r="AJ576" i="10"/>
  <c r="U576" i="10" s="1"/>
  <c r="AK576" i="10"/>
  <c r="Y576" i="10" s="1"/>
  <c r="AL576" i="10"/>
  <c r="AC576" i="10" s="1"/>
  <c r="AM576" i="10"/>
  <c r="AE576" i="10" s="1"/>
  <c r="J577" i="10"/>
  <c r="AH577" i="10"/>
  <c r="M577" i="10" s="1"/>
  <c r="AI577" i="10"/>
  <c r="AJ577" i="10"/>
  <c r="U577" i="10" s="1"/>
  <c r="AK577" i="10"/>
  <c r="Y577" i="10" s="1"/>
  <c r="AL577" i="10"/>
  <c r="AC577" i="10" s="1"/>
  <c r="AM577" i="10"/>
  <c r="AE577" i="10" s="1"/>
  <c r="J578" i="10"/>
  <c r="AH578" i="10"/>
  <c r="M578" i="10" s="1"/>
  <c r="AI578" i="10"/>
  <c r="AJ578" i="10"/>
  <c r="U578" i="10" s="1"/>
  <c r="AK578" i="10"/>
  <c r="Y578" i="10" s="1"/>
  <c r="AL578" i="10"/>
  <c r="AC578" i="10" s="1"/>
  <c r="AM578" i="10"/>
  <c r="AE578" i="10" s="1"/>
  <c r="J579" i="10"/>
  <c r="AH579" i="10"/>
  <c r="M579" i="10" s="1"/>
  <c r="AI579" i="10"/>
  <c r="AJ579" i="10"/>
  <c r="U579" i="10" s="1"/>
  <c r="AK579" i="10"/>
  <c r="Y579" i="10" s="1"/>
  <c r="AL579" i="10"/>
  <c r="AC579" i="10" s="1"/>
  <c r="AM579" i="10"/>
  <c r="AE579" i="10" s="1"/>
  <c r="J580" i="10"/>
  <c r="AH580" i="10"/>
  <c r="M580" i="10" s="1"/>
  <c r="AI580" i="10"/>
  <c r="AJ580" i="10"/>
  <c r="U580" i="10" s="1"/>
  <c r="AK580" i="10"/>
  <c r="Y580" i="10" s="1"/>
  <c r="AL580" i="10"/>
  <c r="AC580" i="10" s="1"/>
  <c r="AM580" i="10"/>
  <c r="AE580" i="10" s="1"/>
  <c r="J581" i="10"/>
  <c r="AH581" i="10"/>
  <c r="M581" i="10" s="1"/>
  <c r="AI581" i="10"/>
  <c r="AJ581" i="10"/>
  <c r="U581" i="10" s="1"/>
  <c r="AK581" i="10"/>
  <c r="Y581" i="10" s="1"/>
  <c r="AL581" i="10"/>
  <c r="AC581" i="10" s="1"/>
  <c r="AM581" i="10"/>
  <c r="AE581" i="10" s="1"/>
  <c r="J582" i="10"/>
  <c r="AH582" i="10"/>
  <c r="M582" i="10" s="1"/>
  <c r="AI582" i="10"/>
  <c r="AJ582" i="10"/>
  <c r="U582" i="10" s="1"/>
  <c r="AK582" i="10"/>
  <c r="Y582" i="10" s="1"/>
  <c r="AL582" i="10"/>
  <c r="AC582" i="10" s="1"/>
  <c r="AM582" i="10"/>
  <c r="AE582" i="10" s="1"/>
  <c r="J583" i="10"/>
  <c r="AH583" i="10"/>
  <c r="M583" i="10" s="1"/>
  <c r="AI583" i="10"/>
  <c r="AJ583" i="10"/>
  <c r="U583" i="10" s="1"/>
  <c r="AK583" i="10"/>
  <c r="Y583" i="10" s="1"/>
  <c r="AL583" i="10"/>
  <c r="AC583" i="10" s="1"/>
  <c r="AM583" i="10"/>
  <c r="AE583" i="10" s="1"/>
  <c r="J584" i="10"/>
  <c r="AH584" i="10"/>
  <c r="M584" i="10" s="1"/>
  <c r="AI584" i="10"/>
  <c r="AJ584" i="10"/>
  <c r="U584" i="10" s="1"/>
  <c r="AK584" i="10"/>
  <c r="Y584" i="10" s="1"/>
  <c r="AL584" i="10"/>
  <c r="AC584" i="10" s="1"/>
  <c r="AM584" i="10"/>
  <c r="AE584" i="10" s="1"/>
  <c r="J585" i="10"/>
  <c r="AH585" i="10"/>
  <c r="M585" i="10" s="1"/>
  <c r="AI585" i="10"/>
  <c r="AJ585" i="10"/>
  <c r="U585" i="10" s="1"/>
  <c r="AK585" i="10"/>
  <c r="Y585" i="10" s="1"/>
  <c r="AL585" i="10"/>
  <c r="AC585" i="10" s="1"/>
  <c r="AM585" i="10"/>
  <c r="AE585" i="10" s="1"/>
  <c r="J586" i="10"/>
  <c r="AH586" i="10"/>
  <c r="M586" i="10" s="1"/>
  <c r="AI586" i="10"/>
  <c r="AJ586" i="10"/>
  <c r="U586" i="10" s="1"/>
  <c r="AK586" i="10"/>
  <c r="Y586" i="10" s="1"/>
  <c r="AL586" i="10"/>
  <c r="AC586" i="10" s="1"/>
  <c r="AM586" i="10"/>
  <c r="AE586" i="10" s="1"/>
  <c r="J587" i="10"/>
  <c r="AH587" i="10"/>
  <c r="M587" i="10" s="1"/>
  <c r="AI587" i="10"/>
  <c r="AJ587" i="10"/>
  <c r="U587" i="10" s="1"/>
  <c r="AK587" i="10"/>
  <c r="Y587" i="10" s="1"/>
  <c r="AL587" i="10"/>
  <c r="AC587" i="10" s="1"/>
  <c r="AM587" i="10"/>
  <c r="AE587" i="10" s="1"/>
  <c r="J588" i="10"/>
  <c r="AH588" i="10"/>
  <c r="M588" i="10" s="1"/>
  <c r="AI588" i="10"/>
  <c r="AJ588" i="10"/>
  <c r="U588" i="10" s="1"/>
  <c r="AK588" i="10"/>
  <c r="Y588" i="10" s="1"/>
  <c r="AL588" i="10"/>
  <c r="AC588" i="10" s="1"/>
  <c r="AM588" i="10"/>
  <c r="AE588" i="10" s="1"/>
  <c r="J589" i="10"/>
  <c r="AH589" i="10"/>
  <c r="M589" i="10" s="1"/>
  <c r="AI589" i="10"/>
  <c r="AJ589" i="10"/>
  <c r="U589" i="10" s="1"/>
  <c r="AK589" i="10"/>
  <c r="Y589" i="10" s="1"/>
  <c r="AL589" i="10"/>
  <c r="AC589" i="10" s="1"/>
  <c r="AM589" i="10"/>
  <c r="AE589" i="10" s="1"/>
  <c r="J590" i="10"/>
  <c r="AH590" i="10"/>
  <c r="M590" i="10" s="1"/>
  <c r="AI590" i="10"/>
  <c r="AJ590" i="10"/>
  <c r="U590" i="10" s="1"/>
  <c r="AK590" i="10"/>
  <c r="Y590" i="10" s="1"/>
  <c r="AL590" i="10"/>
  <c r="AC590" i="10" s="1"/>
  <c r="AM590" i="10"/>
  <c r="AE590" i="10" s="1"/>
  <c r="J591" i="10"/>
  <c r="AH591" i="10"/>
  <c r="M591" i="10" s="1"/>
  <c r="AI591" i="10"/>
  <c r="AJ591" i="10"/>
  <c r="U591" i="10" s="1"/>
  <c r="AK591" i="10"/>
  <c r="Y591" i="10" s="1"/>
  <c r="AL591" i="10"/>
  <c r="AC591" i="10" s="1"/>
  <c r="AM591" i="10"/>
  <c r="AE591" i="10" s="1"/>
  <c r="J592" i="10"/>
  <c r="AH592" i="10"/>
  <c r="M592" i="10" s="1"/>
  <c r="AI592" i="10"/>
  <c r="AJ592" i="10"/>
  <c r="U592" i="10" s="1"/>
  <c r="AK592" i="10"/>
  <c r="Y592" i="10" s="1"/>
  <c r="AL592" i="10"/>
  <c r="AC592" i="10" s="1"/>
  <c r="AM592" i="10"/>
  <c r="AE592" i="10" s="1"/>
  <c r="J593" i="10"/>
  <c r="AH593" i="10"/>
  <c r="M593" i="10" s="1"/>
  <c r="AI593" i="10"/>
  <c r="AJ593" i="10"/>
  <c r="U593" i="10" s="1"/>
  <c r="AK593" i="10"/>
  <c r="Y593" i="10" s="1"/>
  <c r="AL593" i="10"/>
  <c r="AC593" i="10" s="1"/>
  <c r="AM593" i="10"/>
  <c r="AE593" i="10" s="1"/>
  <c r="J594" i="10"/>
  <c r="AH594" i="10"/>
  <c r="M594" i="10" s="1"/>
  <c r="AI594" i="10"/>
  <c r="AJ594" i="10"/>
  <c r="U594" i="10" s="1"/>
  <c r="AK594" i="10"/>
  <c r="Y594" i="10" s="1"/>
  <c r="AL594" i="10"/>
  <c r="AC594" i="10" s="1"/>
  <c r="AM594" i="10"/>
  <c r="AE594" i="10" s="1"/>
  <c r="J595" i="10"/>
  <c r="AH595" i="10"/>
  <c r="M595" i="10" s="1"/>
  <c r="AI595" i="10"/>
  <c r="AJ595" i="10"/>
  <c r="U595" i="10" s="1"/>
  <c r="AK595" i="10"/>
  <c r="Y595" i="10" s="1"/>
  <c r="AL595" i="10"/>
  <c r="AC595" i="10" s="1"/>
  <c r="AM595" i="10"/>
  <c r="AE595" i="10" s="1"/>
  <c r="J596" i="10"/>
  <c r="AH596" i="10"/>
  <c r="M596" i="10" s="1"/>
  <c r="AI596" i="10"/>
  <c r="AJ596" i="10"/>
  <c r="U596" i="10" s="1"/>
  <c r="AK596" i="10"/>
  <c r="Y596" i="10" s="1"/>
  <c r="AL596" i="10"/>
  <c r="AC596" i="10" s="1"/>
  <c r="AM596" i="10"/>
  <c r="AE596" i="10" s="1"/>
  <c r="J597" i="10"/>
  <c r="AH597" i="10"/>
  <c r="M597" i="10" s="1"/>
  <c r="AI597" i="10"/>
  <c r="AJ597" i="10"/>
  <c r="U597" i="10" s="1"/>
  <c r="AK597" i="10"/>
  <c r="Y597" i="10" s="1"/>
  <c r="AL597" i="10"/>
  <c r="AC597" i="10" s="1"/>
  <c r="AM597" i="10"/>
  <c r="AE597" i="10" s="1"/>
  <c r="J598" i="10"/>
  <c r="AH598" i="10"/>
  <c r="M598" i="10" s="1"/>
  <c r="AI598" i="10"/>
  <c r="AJ598" i="10"/>
  <c r="U598" i="10" s="1"/>
  <c r="AK598" i="10"/>
  <c r="Y598" i="10" s="1"/>
  <c r="AL598" i="10"/>
  <c r="AC598" i="10" s="1"/>
  <c r="AM598" i="10"/>
  <c r="AE598" i="10" s="1"/>
  <c r="J599" i="10"/>
  <c r="AH599" i="10"/>
  <c r="M599" i="10" s="1"/>
  <c r="AI599" i="10"/>
  <c r="AJ599" i="10"/>
  <c r="U599" i="10" s="1"/>
  <c r="AK599" i="10"/>
  <c r="Y599" i="10" s="1"/>
  <c r="AL599" i="10"/>
  <c r="AC599" i="10" s="1"/>
  <c r="AM599" i="10"/>
  <c r="AE599" i="10" s="1"/>
  <c r="J600" i="10"/>
  <c r="AH600" i="10"/>
  <c r="M600" i="10" s="1"/>
  <c r="AI600" i="10"/>
  <c r="AJ600" i="10"/>
  <c r="U600" i="10" s="1"/>
  <c r="AK600" i="10"/>
  <c r="Y600" i="10" s="1"/>
  <c r="AL600" i="10"/>
  <c r="AC600" i="10" s="1"/>
  <c r="AM600" i="10"/>
  <c r="AE600" i="10" s="1"/>
  <c r="J601" i="10"/>
  <c r="AH601" i="10"/>
  <c r="M601" i="10" s="1"/>
  <c r="AI601" i="10"/>
  <c r="AJ601" i="10"/>
  <c r="U601" i="10" s="1"/>
  <c r="AK601" i="10"/>
  <c r="Y601" i="10" s="1"/>
  <c r="AL601" i="10"/>
  <c r="AC601" i="10" s="1"/>
  <c r="AM601" i="10"/>
  <c r="AE601" i="10" s="1"/>
  <c r="J602" i="10"/>
  <c r="AH602" i="10"/>
  <c r="M602" i="10" s="1"/>
  <c r="AI602" i="10"/>
  <c r="AJ602" i="10"/>
  <c r="U602" i="10" s="1"/>
  <c r="AK602" i="10"/>
  <c r="Y602" i="10" s="1"/>
  <c r="AL602" i="10"/>
  <c r="AC602" i="10" s="1"/>
  <c r="AM602" i="10"/>
  <c r="AE602" i="10" s="1"/>
  <c r="J603" i="10"/>
  <c r="AH603" i="10"/>
  <c r="M603" i="10" s="1"/>
  <c r="AI603" i="10"/>
  <c r="AJ603" i="10"/>
  <c r="U603" i="10" s="1"/>
  <c r="AK603" i="10"/>
  <c r="Y603" i="10" s="1"/>
  <c r="AL603" i="10"/>
  <c r="AC603" i="10" s="1"/>
  <c r="AM603" i="10"/>
  <c r="AE603" i="10" s="1"/>
  <c r="J604" i="10"/>
  <c r="AH604" i="10"/>
  <c r="M604" i="10" s="1"/>
  <c r="AI604" i="10"/>
  <c r="AJ604" i="10"/>
  <c r="U604" i="10" s="1"/>
  <c r="AK604" i="10"/>
  <c r="Y604" i="10" s="1"/>
  <c r="AL604" i="10"/>
  <c r="AC604" i="10" s="1"/>
  <c r="AM604" i="10"/>
  <c r="AE604" i="10" s="1"/>
  <c r="J605" i="10"/>
  <c r="AH605" i="10"/>
  <c r="M605" i="10" s="1"/>
  <c r="AI605" i="10"/>
  <c r="AJ605" i="10"/>
  <c r="U605" i="10" s="1"/>
  <c r="AK605" i="10"/>
  <c r="Y605" i="10" s="1"/>
  <c r="AL605" i="10"/>
  <c r="AC605" i="10" s="1"/>
  <c r="AM605" i="10"/>
  <c r="AE605" i="10" s="1"/>
  <c r="J606" i="10"/>
  <c r="AH606" i="10"/>
  <c r="M606" i="10" s="1"/>
  <c r="AI606" i="10"/>
  <c r="AJ606" i="10"/>
  <c r="U606" i="10" s="1"/>
  <c r="AK606" i="10"/>
  <c r="Y606" i="10" s="1"/>
  <c r="AL606" i="10"/>
  <c r="AC606" i="10" s="1"/>
  <c r="AM606" i="10"/>
  <c r="AE606" i="10" s="1"/>
  <c r="J607" i="10"/>
  <c r="AH607" i="10"/>
  <c r="M607" i="10" s="1"/>
  <c r="AI607" i="10"/>
  <c r="AJ607" i="10"/>
  <c r="U607" i="10" s="1"/>
  <c r="AK607" i="10"/>
  <c r="Y607" i="10" s="1"/>
  <c r="AL607" i="10"/>
  <c r="AC607" i="10" s="1"/>
  <c r="AM607" i="10"/>
  <c r="AE607" i="10" s="1"/>
  <c r="J608" i="10"/>
  <c r="AH608" i="10"/>
  <c r="M608" i="10" s="1"/>
  <c r="AI608" i="10"/>
  <c r="AJ608" i="10"/>
  <c r="U608" i="10" s="1"/>
  <c r="AK608" i="10"/>
  <c r="Y608" i="10" s="1"/>
  <c r="AL608" i="10"/>
  <c r="AC608" i="10" s="1"/>
  <c r="AM608" i="10"/>
  <c r="AE608" i="10" s="1"/>
  <c r="J609" i="10"/>
  <c r="AH609" i="10"/>
  <c r="M609" i="10" s="1"/>
  <c r="AI609" i="10"/>
  <c r="AJ609" i="10"/>
  <c r="U609" i="10" s="1"/>
  <c r="AK609" i="10"/>
  <c r="Y609" i="10" s="1"/>
  <c r="AL609" i="10"/>
  <c r="AC609" i="10" s="1"/>
  <c r="AM609" i="10"/>
  <c r="AE609" i="10" s="1"/>
  <c r="J610" i="10"/>
  <c r="AH610" i="10"/>
  <c r="M610" i="10" s="1"/>
  <c r="AI610" i="10"/>
  <c r="AJ610" i="10"/>
  <c r="U610" i="10" s="1"/>
  <c r="AK610" i="10"/>
  <c r="Y610" i="10" s="1"/>
  <c r="AL610" i="10"/>
  <c r="AC610" i="10" s="1"/>
  <c r="AM610" i="10"/>
  <c r="AE610" i="10" s="1"/>
  <c r="J611" i="10"/>
  <c r="AH611" i="10"/>
  <c r="M611" i="10" s="1"/>
  <c r="AI611" i="10"/>
  <c r="AJ611" i="10"/>
  <c r="U611" i="10" s="1"/>
  <c r="AK611" i="10"/>
  <c r="Y611" i="10" s="1"/>
  <c r="AL611" i="10"/>
  <c r="AC611" i="10" s="1"/>
  <c r="AM611" i="10"/>
  <c r="AE611" i="10" s="1"/>
  <c r="J612" i="10"/>
  <c r="AH612" i="10"/>
  <c r="M612" i="10" s="1"/>
  <c r="AI612" i="10"/>
  <c r="AJ612" i="10"/>
  <c r="U612" i="10" s="1"/>
  <c r="AK612" i="10"/>
  <c r="Y612" i="10" s="1"/>
  <c r="AL612" i="10"/>
  <c r="AC612" i="10" s="1"/>
  <c r="AM612" i="10"/>
  <c r="AE612" i="10" s="1"/>
  <c r="J613" i="10"/>
  <c r="AH613" i="10"/>
  <c r="M613" i="10" s="1"/>
  <c r="AI613" i="10"/>
  <c r="AJ613" i="10"/>
  <c r="U613" i="10" s="1"/>
  <c r="AK613" i="10"/>
  <c r="Y613" i="10" s="1"/>
  <c r="AL613" i="10"/>
  <c r="AC613" i="10" s="1"/>
  <c r="AM613" i="10"/>
  <c r="AE613" i="10" s="1"/>
  <c r="J614" i="10"/>
  <c r="AH614" i="10"/>
  <c r="M614" i="10" s="1"/>
  <c r="AI614" i="10"/>
  <c r="AJ614" i="10"/>
  <c r="U614" i="10" s="1"/>
  <c r="AK614" i="10"/>
  <c r="Y614" i="10" s="1"/>
  <c r="AL614" i="10"/>
  <c r="AC614" i="10" s="1"/>
  <c r="AM614" i="10"/>
  <c r="AE614" i="10" s="1"/>
  <c r="J615" i="10"/>
  <c r="AH615" i="10"/>
  <c r="M615" i="10" s="1"/>
  <c r="AI615" i="10"/>
  <c r="AJ615" i="10"/>
  <c r="U615" i="10" s="1"/>
  <c r="AK615" i="10"/>
  <c r="Y615" i="10" s="1"/>
  <c r="AL615" i="10"/>
  <c r="AC615" i="10" s="1"/>
  <c r="AM615" i="10"/>
  <c r="AE615" i="10" s="1"/>
  <c r="J616" i="10"/>
  <c r="AH616" i="10"/>
  <c r="M616" i="10" s="1"/>
  <c r="AI616" i="10"/>
  <c r="AJ616" i="10"/>
  <c r="U616" i="10" s="1"/>
  <c r="AK616" i="10"/>
  <c r="Y616" i="10" s="1"/>
  <c r="AL616" i="10"/>
  <c r="AC616" i="10" s="1"/>
  <c r="AM616" i="10"/>
  <c r="AE616" i="10" s="1"/>
  <c r="J617" i="10"/>
  <c r="AH617" i="10"/>
  <c r="M617" i="10" s="1"/>
  <c r="AI617" i="10"/>
  <c r="AJ617" i="10"/>
  <c r="U617" i="10" s="1"/>
  <c r="AK617" i="10"/>
  <c r="Y617" i="10" s="1"/>
  <c r="AL617" i="10"/>
  <c r="AC617" i="10" s="1"/>
  <c r="AM617" i="10"/>
  <c r="AE617" i="10" s="1"/>
  <c r="J618" i="10"/>
  <c r="AH618" i="10"/>
  <c r="M618" i="10" s="1"/>
  <c r="AI618" i="10"/>
  <c r="AJ618" i="10"/>
  <c r="U618" i="10" s="1"/>
  <c r="AK618" i="10"/>
  <c r="Y618" i="10" s="1"/>
  <c r="AL618" i="10"/>
  <c r="AC618" i="10" s="1"/>
  <c r="AM618" i="10"/>
  <c r="AE618" i="10" s="1"/>
  <c r="J619" i="10"/>
  <c r="AH619" i="10"/>
  <c r="M619" i="10" s="1"/>
  <c r="AI619" i="10"/>
  <c r="AJ619" i="10"/>
  <c r="U619" i="10" s="1"/>
  <c r="AK619" i="10"/>
  <c r="Y619" i="10" s="1"/>
  <c r="AL619" i="10"/>
  <c r="AC619" i="10" s="1"/>
  <c r="AM619" i="10"/>
  <c r="AE619" i="10" s="1"/>
  <c r="J620" i="10"/>
  <c r="AH620" i="10"/>
  <c r="M620" i="10" s="1"/>
  <c r="AI620" i="10"/>
  <c r="AJ620" i="10"/>
  <c r="U620" i="10" s="1"/>
  <c r="AK620" i="10"/>
  <c r="Y620" i="10" s="1"/>
  <c r="AL620" i="10"/>
  <c r="AC620" i="10" s="1"/>
  <c r="AM620" i="10"/>
  <c r="AE620" i="10" s="1"/>
  <c r="J621" i="10"/>
  <c r="AH621" i="10"/>
  <c r="M621" i="10" s="1"/>
  <c r="AI621" i="10"/>
  <c r="AJ621" i="10"/>
  <c r="U621" i="10" s="1"/>
  <c r="AK621" i="10"/>
  <c r="Y621" i="10" s="1"/>
  <c r="AL621" i="10"/>
  <c r="AC621" i="10" s="1"/>
  <c r="AM621" i="10"/>
  <c r="AE621" i="10" s="1"/>
  <c r="J622" i="10"/>
  <c r="AH622" i="10"/>
  <c r="M622" i="10" s="1"/>
  <c r="AI622" i="10"/>
  <c r="AJ622" i="10"/>
  <c r="U622" i="10" s="1"/>
  <c r="AK622" i="10"/>
  <c r="Y622" i="10" s="1"/>
  <c r="AL622" i="10"/>
  <c r="AC622" i="10" s="1"/>
  <c r="AM622" i="10"/>
  <c r="AE622" i="10" s="1"/>
  <c r="J623" i="10"/>
  <c r="AH623" i="10"/>
  <c r="M623" i="10" s="1"/>
  <c r="AI623" i="10"/>
  <c r="AJ623" i="10"/>
  <c r="U623" i="10" s="1"/>
  <c r="AK623" i="10"/>
  <c r="Y623" i="10" s="1"/>
  <c r="AL623" i="10"/>
  <c r="AC623" i="10" s="1"/>
  <c r="AM623" i="10"/>
  <c r="AE623" i="10" s="1"/>
  <c r="J624" i="10"/>
  <c r="AH624" i="10"/>
  <c r="M624" i="10" s="1"/>
  <c r="AI624" i="10"/>
  <c r="AJ624" i="10"/>
  <c r="U624" i="10" s="1"/>
  <c r="AK624" i="10"/>
  <c r="Y624" i="10" s="1"/>
  <c r="AL624" i="10"/>
  <c r="AC624" i="10" s="1"/>
  <c r="AM624" i="10"/>
  <c r="AE624" i="10" s="1"/>
  <c r="J625" i="10"/>
  <c r="AH625" i="10"/>
  <c r="M625" i="10" s="1"/>
  <c r="AI625" i="10"/>
  <c r="AJ625" i="10"/>
  <c r="U625" i="10" s="1"/>
  <c r="AK625" i="10"/>
  <c r="Y625" i="10" s="1"/>
  <c r="AL625" i="10"/>
  <c r="AC625" i="10" s="1"/>
  <c r="AM625" i="10"/>
  <c r="AE625" i="10" s="1"/>
  <c r="J626" i="10"/>
  <c r="AH626" i="10"/>
  <c r="M626" i="10" s="1"/>
  <c r="AI626" i="10"/>
  <c r="AJ626" i="10"/>
  <c r="U626" i="10" s="1"/>
  <c r="AK626" i="10"/>
  <c r="Y626" i="10" s="1"/>
  <c r="AL626" i="10"/>
  <c r="AC626" i="10" s="1"/>
  <c r="AM626" i="10"/>
  <c r="AE626" i="10" s="1"/>
  <c r="J627" i="10"/>
  <c r="AH627" i="10"/>
  <c r="M627" i="10" s="1"/>
  <c r="AI627" i="10"/>
  <c r="AJ627" i="10"/>
  <c r="U627" i="10" s="1"/>
  <c r="AK627" i="10"/>
  <c r="Y627" i="10" s="1"/>
  <c r="AL627" i="10"/>
  <c r="AC627" i="10" s="1"/>
  <c r="AM627" i="10"/>
  <c r="AE627" i="10" s="1"/>
  <c r="J628" i="10"/>
  <c r="AH628" i="10"/>
  <c r="M628" i="10" s="1"/>
  <c r="AI628" i="10"/>
  <c r="AJ628" i="10"/>
  <c r="U628" i="10" s="1"/>
  <c r="AK628" i="10"/>
  <c r="Y628" i="10" s="1"/>
  <c r="AL628" i="10"/>
  <c r="AC628" i="10" s="1"/>
  <c r="AM628" i="10"/>
  <c r="AE628" i="10" s="1"/>
  <c r="J629" i="10"/>
  <c r="AH629" i="10"/>
  <c r="M629" i="10" s="1"/>
  <c r="AI629" i="10"/>
  <c r="AJ629" i="10"/>
  <c r="U629" i="10" s="1"/>
  <c r="AK629" i="10"/>
  <c r="Y629" i="10" s="1"/>
  <c r="AL629" i="10"/>
  <c r="AC629" i="10" s="1"/>
  <c r="AM629" i="10"/>
  <c r="AE629" i="10" s="1"/>
  <c r="J630" i="10"/>
  <c r="AH630" i="10"/>
  <c r="M630" i="10" s="1"/>
  <c r="AI630" i="10"/>
  <c r="AJ630" i="10"/>
  <c r="U630" i="10" s="1"/>
  <c r="AK630" i="10"/>
  <c r="Y630" i="10" s="1"/>
  <c r="AL630" i="10"/>
  <c r="AC630" i="10" s="1"/>
  <c r="AM630" i="10"/>
  <c r="AE630" i="10" s="1"/>
  <c r="J631" i="10"/>
  <c r="AH631" i="10"/>
  <c r="M631" i="10" s="1"/>
  <c r="AI631" i="10"/>
  <c r="AJ631" i="10"/>
  <c r="U631" i="10" s="1"/>
  <c r="AK631" i="10"/>
  <c r="Y631" i="10" s="1"/>
  <c r="AL631" i="10"/>
  <c r="AC631" i="10" s="1"/>
  <c r="AM631" i="10"/>
  <c r="AE631" i="10" s="1"/>
  <c r="J632" i="10"/>
  <c r="AH632" i="10"/>
  <c r="M632" i="10" s="1"/>
  <c r="AI632" i="10"/>
  <c r="AJ632" i="10"/>
  <c r="U632" i="10" s="1"/>
  <c r="AK632" i="10"/>
  <c r="Y632" i="10" s="1"/>
  <c r="AL632" i="10"/>
  <c r="AC632" i="10" s="1"/>
  <c r="AM632" i="10"/>
  <c r="AE632" i="10" s="1"/>
  <c r="J633" i="10"/>
  <c r="AH633" i="10"/>
  <c r="M633" i="10" s="1"/>
  <c r="AI633" i="10"/>
  <c r="AJ633" i="10"/>
  <c r="U633" i="10" s="1"/>
  <c r="AK633" i="10"/>
  <c r="Y633" i="10" s="1"/>
  <c r="AL633" i="10"/>
  <c r="AC633" i="10" s="1"/>
  <c r="AM633" i="10"/>
  <c r="AE633" i="10" s="1"/>
  <c r="J634" i="10"/>
  <c r="AH634" i="10"/>
  <c r="M634" i="10" s="1"/>
  <c r="AI634" i="10"/>
  <c r="AJ634" i="10"/>
  <c r="U634" i="10" s="1"/>
  <c r="AK634" i="10"/>
  <c r="Y634" i="10" s="1"/>
  <c r="AL634" i="10"/>
  <c r="AC634" i="10" s="1"/>
  <c r="AM634" i="10"/>
  <c r="AE634" i="10" s="1"/>
  <c r="J635" i="10"/>
  <c r="AH635" i="10"/>
  <c r="M635" i="10" s="1"/>
  <c r="AI635" i="10"/>
  <c r="AJ635" i="10"/>
  <c r="U635" i="10" s="1"/>
  <c r="AK635" i="10"/>
  <c r="Y635" i="10" s="1"/>
  <c r="AL635" i="10"/>
  <c r="AC635" i="10" s="1"/>
  <c r="AM635" i="10"/>
  <c r="AE635" i="10" s="1"/>
  <c r="J636" i="10"/>
  <c r="AH636" i="10"/>
  <c r="M636" i="10" s="1"/>
  <c r="AI636" i="10"/>
  <c r="AJ636" i="10"/>
  <c r="U636" i="10" s="1"/>
  <c r="AK636" i="10"/>
  <c r="Y636" i="10" s="1"/>
  <c r="AL636" i="10"/>
  <c r="AC636" i="10" s="1"/>
  <c r="AM636" i="10"/>
  <c r="AE636" i="10" s="1"/>
  <c r="J637" i="10"/>
  <c r="AH637" i="10"/>
  <c r="M637" i="10" s="1"/>
  <c r="AI637" i="10"/>
  <c r="AJ637" i="10"/>
  <c r="U637" i="10" s="1"/>
  <c r="AK637" i="10"/>
  <c r="Y637" i="10" s="1"/>
  <c r="AL637" i="10"/>
  <c r="AC637" i="10" s="1"/>
  <c r="AM637" i="10"/>
  <c r="AE637" i="10" s="1"/>
  <c r="J638" i="10"/>
  <c r="AH638" i="10"/>
  <c r="M638" i="10" s="1"/>
  <c r="AI638" i="10"/>
  <c r="AJ638" i="10"/>
  <c r="U638" i="10" s="1"/>
  <c r="AK638" i="10"/>
  <c r="Y638" i="10" s="1"/>
  <c r="AL638" i="10"/>
  <c r="AC638" i="10" s="1"/>
  <c r="AM638" i="10"/>
  <c r="AE638" i="10" s="1"/>
  <c r="J639" i="10"/>
  <c r="AH639" i="10"/>
  <c r="M639" i="10" s="1"/>
  <c r="AI639" i="10"/>
  <c r="AJ639" i="10"/>
  <c r="U639" i="10" s="1"/>
  <c r="AK639" i="10"/>
  <c r="Y639" i="10" s="1"/>
  <c r="AL639" i="10"/>
  <c r="AC639" i="10" s="1"/>
  <c r="AM639" i="10"/>
  <c r="AE639" i="10" s="1"/>
  <c r="J640" i="10"/>
  <c r="AH640" i="10"/>
  <c r="M640" i="10" s="1"/>
  <c r="AI640" i="10"/>
  <c r="AJ640" i="10"/>
  <c r="U640" i="10" s="1"/>
  <c r="AK640" i="10"/>
  <c r="Y640" i="10" s="1"/>
  <c r="AL640" i="10"/>
  <c r="AC640" i="10" s="1"/>
  <c r="AM640" i="10"/>
  <c r="AE640" i="10" s="1"/>
  <c r="J641" i="10"/>
  <c r="AH641" i="10"/>
  <c r="M641" i="10" s="1"/>
  <c r="AI641" i="10"/>
  <c r="AJ641" i="10"/>
  <c r="U641" i="10" s="1"/>
  <c r="AK641" i="10"/>
  <c r="Y641" i="10" s="1"/>
  <c r="AL641" i="10"/>
  <c r="AC641" i="10" s="1"/>
  <c r="AM641" i="10"/>
  <c r="AE641" i="10" s="1"/>
  <c r="J642" i="10"/>
  <c r="AH642" i="10"/>
  <c r="M642" i="10" s="1"/>
  <c r="AI642" i="10"/>
  <c r="AJ642" i="10"/>
  <c r="U642" i="10" s="1"/>
  <c r="AK642" i="10"/>
  <c r="Y642" i="10" s="1"/>
  <c r="AL642" i="10"/>
  <c r="AC642" i="10" s="1"/>
  <c r="AM642" i="10"/>
  <c r="AE642" i="10" s="1"/>
  <c r="J643" i="10"/>
  <c r="AH643" i="10"/>
  <c r="M643" i="10" s="1"/>
  <c r="AI643" i="10"/>
  <c r="AJ643" i="10"/>
  <c r="U643" i="10" s="1"/>
  <c r="AK643" i="10"/>
  <c r="Y643" i="10" s="1"/>
  <c r="AL643" i="10"/>
  <c r="AC643" i="10" s="1"/>
  <c r="AM643" i="10"/>
  <c r="AE643" i="10" s="1"/>
  <c r="J644" i="10"/>
  <c r="AH644" i="10"/>
  <c r="M644" i="10" s="1"/>
  <c r="AI644" i="10"/>
  <c r="AJ644" i="10"/>
  <c r="U644" i="10" s="1"/>
  <c r="AK644" i="10"/>
  <c r="Y644" i="10" s="1"/>
  <c r="AL644" i="10"/>
  <c r="AC644" i="10" s="1"/>
  <c r="AM644" i="10"/>
  <c r="AE644" i="10" s="1"/>
  <c r="J645" i="10"/>
  <c r="AH645" i="10"/>
  <c r="M645" i="10" s="1"/>
  <c r="AI645" i="10"/>
  <c r="AJ645" i="10"/>
  <c r="U645" i="10" s="1"/>
  <c r="AK645" i="10"/>
  <c r="Y645" i="10" s="1"/>
  <c r="AL645" i="10"/>
  <c r="AC645" i="10" s="1"/>
  <c r="AM645" i="10"/>
  <c r="AE645" i="10" s="1"/>
  <c r="J646" i="10"/>
  <c r="AH646" i="10"/>
  <c r="M646" i="10" s="1"/>
  <c r="AI646" i="10"/>
  <c r="AJ646" i="10"/>
  <c r="U646" i="10" s="1"/>
  <c r="AK646" i="10"/>
  <c r="Y646" i="10" s="1"/>
  <c r="AL646" i="10"/>
  <c r="AC646" i="10" s="1"/>
  <c r="AM646" i="10"/>
  <c r="AE646" i="10" s="1"/>
  <c r="J647" i="10"/>
  <c r="AH647" i="10"/>
  <c r="M647" i="10" s="1"/>
  <c r="AI647" i="10"/>
  <c r="AJ647" i="10"/>
  <c r="U647" i="10" s="1"/>
  <c r="AK647" i="10"/>
  <c r="Y647" i="10" s="1"/>
  <c r="AL647" i="10"/>
  <c r="AC647" i="10" s="1"/>
  <c r="AM647" i="10"/>
  <c r="AE647" i="10" s="1"/>
  <c r="J648" i="10"/>
  <c r="AH648" i="10"/>
  <c r="M648" i="10" s="1"/>
  <c r="AI648" i="10"/>
  <c r="AJ648" i="10"/>
  <c r="U648" i="10" s="1"/>
  <c r="AK648" i="10"/>
  <c r="Y648" i="10" s="1"/>
  <c r="AL648" i="10"/>
  <c r="AC648" i="10" s="1"/>
  <c r="AM648" i="10"/>
  <c r="AE648" i="10" s="1"/>
  <c r="J649" i="10"/>
  <c r="AH649" i="10"/>
  <c r="M649" i="10" s="1"/>
  <c r="AI649" i="10"/>
  <c r="AJ649" i="10"/>
  <c r="U649" i="10" s="1"/>
  <c r="AK649" i="10"/>
  <c r="Y649" i="10" s="1"/>
  <c r="AL649" i="10"/>
  <c r="AC649" i="10" s="1"/>
  <c r="AM649" i="10"/>
  <c r="AE649" i="10" s="1"/>
  <c r="J650" i="10"/>
  <c r="AH650" i="10"/>
  <c r="M650" i="10" s="1"/>
  <c r="AI650" i="10"/>
  <c r="AJ650" i="10"/>
  <c r="U650" i="10" s="1"/>
  <c r="AK650" i="10"/>
  <c r="Y650" i="10" s="1"/>
  <c r="AL650" i="10"/>
  <c r="AC650" i="10" s="1"/>
  <c r="AM650" i="10"/>
  <c r="AE650" i="10" s="1"/>
  <c r="J651" i="10"/>
  <c r="AH651" i="10"/>
  <c r="M651" i="10" s="1"/>
  <c r="AI651" i="10"/>
  <c r="AJ651" i="10"/>
  <c r="U651" i="10" s="1"/>
  <c r="AK651" i="10"/>
  <c r="Y651" i="10" s="1"/>
  <c r="AL651" i="10"/>
  <c r="AC651" i="10" s="1"/>
  <c r="AM651" i="10"/>
  <c r="AE651" i="10" s="1"/>
  <c r="J652" i="10"/>
  <c r="AH652" i="10"/>
  <c r="M652" i="10" s="1"/>
  <c r="AI652" i="10"/>
  <c r="AJ652" i="10"/>
  <c r="U652" i="10" s="1"/>
  <c r="AK652" i="10"/>
  <c r="Y652" i="10" s="1"/>
  <c r="AL652" i="10"/>
  <c r="AC652" i="10" s="1"/>
  <c r="AM652" i="10"/>
  <c r="AE652" i="10" s="1"/>
  <c r="J653" i="10"/>
  <c r="AH653" i="10"/>
  <c r="M653" i="10" s="1"/>
  <c r="AI653" i="10"/>
  <c r="AJ653" i="10"/>
  <c r="U653" i="10" s="1"/>
  <c r="AK653" i="10"/>
  <c r="Y653" i="10" s="1"/>
  <c r="AL653" i="10"/>
  <c r="AC653" i="10" s="1"/>
  <c r="AM653" i="10"/>
  <c r="AE653" i="10" s="1"/>
  <c r="J654" i="10"/>
  <c r="AH654" i="10"/>
  <c r="M654" i="10" s="1"/>
  <c r="AI654" i="10"/>
  <c r="AJ654" i="10"/>
  <c r="U654" i="10" s="1"/>
  <c r="AK654" i="10"/>
  <c r="Y654" i="10" s="1"/>
  <c r="AL654" i="10"/>
  <c r="AC654" i="10" s="1"/>
  <c r="AM654" i="10"/>
  <c r="AE654" i="10" s="1"/>
  <c r="J655" i="10"/>
  <c r="AH655" i="10"/>
  <c r="M655" i="10" s="1"/>
  <c r="AI655" i="10"/>
  <c r="AJ655" i="10"/>
  <c r="U655" i="10" s="1"/>
  <c r="AK655" i="10"/>
  <c r="Y655" i="10" s="1"/>
  <c r="AL655" i="10"/>
  <c r="AC655" i="10" s="1"/>
  <c r="AM655" i="10"/>
  <c r="AE655" i="10" s="1"/>
  <c r="J656" i="10"/>
  <c r="AH656" i="10"/>
  <c r="M656" i="10" s="1"/>
  <c r="AI656" i="10"/>
  <c r="AJ656" i="10"/>
  <c r="U656" i="10" s="1"/>
  <c r="AK656" i="10"/>
  <c r="Y656" i="10" s="1"/>
  <c r="AL656" i="10"/>
  <c r="AC656" i="10" s="1"/>
  <c r="AM656" i="10"/>
  <c r="AE656" i="10" s="1"/>
  <c r="J657" i="10"/>
  <c r="AH657" i="10"/>
  <c r="M657" i="10" s="1"/>
  <c r="AI657" i="10"/>
  <c r="AJ657" i="10"/>
  <c r="U657" i="10" s="1"/>
  <c r="AK657" i="10"/>
  <c r="Y657" i="10" s="1"/>
  <c r="AL657" i="10"/>
  <c r="AC657" i="10" s="1"/>
  <c r="AM657" i="10"/>
  <c r="AE657" i="10" s="1"/>
  <c r="J658" i="10"/>
  <c r="AH658" i="10"/>
  <c r="M658" i="10" s="1"/>
  <c r="AI658" i="10"/>
  <c r="AJ658" i="10"/>
  <c r="U658" i="10" s="1"/>
  <c r="AK658" i="10"/>
  <c r="Y658" i="10" s="1"/>
  <c r="AL658" i="10"/>
  <c r="AC658" i="10" s="1"/>
  <c r="AM658" i="10"/>
  <c r="AE658" i="10" s="1"/>
  <c r="J659" i="10"/>
  <c r="AH659" i="10"/>
  <c r="M659" i="10" s="1"/>
  <c r="AI659" i="10"/>
  <c r="AJ659" i="10"/>
  <c r="U659" i="10" s="1"/>
  <c r="AK659" i="10"/>
  <c r="Y659" i="10" s="1"/>
  <c r="AL659" i="10"/>
  <c r="AC659" i="10" s="1"/>
  <c r="AM659" i="10"/>
  <c r="AE659" i="10" s="1"/>
  <c r="J660" i="10"/>
  <c r="AH660" i="10"/>
  <c r="M660" i="10" s="1"/>
  <c r="AI660" i="10"/>
  <c r="AJ660" i="10"/>
  <c r="U660" i="10" s="1"/>
  <c r="AK660" i="10"/>
  <c r="Y660" i="10" s="1"/>
  <c r="AL660" i="10"/>
  <c r="AC660" i="10" s="1"/>
  <c r="AM660" i="10"/>
  <c r="AE660" i="10" s="1"/>
  <c r="J661" i="10"/>
  <c r="AH661" i="10"/>
  <c r="M661" i="10" s="1"/>
  <c r="AI661" i="10"/>
  <c r="AJ661" i="10"/>
  <c r="U661" i="10" s="1"/>
  <c r="AK661" i="10"/>
  <c r="Y661" i="10" s="1"/>
  <c r="AL661" i="10"/>
  <c r="AC661" i="10" s="1"/>
  <c r="AM661" i="10"/>
  <c r="AE661" i="10" s="1"/>
  <c r="J662" i="10"/>
  <c r="AH662" i="10"/>
  <c r="M662" i="10" s="1"/>
  <c r="AI662" i="10"/>
  <c r="AJ662" i="10"/>
  <c r="U662" i="10" s="1"/>
  <c r="AK662" i="10"/>
  <c r="Y662" i="10" s="1"/>
  <c r="AL662" i="10"/>
  <c r="AC662" i="10" s="1"/>
  <c r="AM662" i="10"/>
  <c r="AE662" i="10" s="1"/>
  <c r="J663" i="10"/>
  <c r="AH663" i="10"/>
  <c r="M663" i="10" s="1"/>
  <c r="AI663" i="10"/>
  <c r="AJ663" i="10"/>
  <c r="U663" i="10" s="1"/>
  <c r="AK663" i="10"/>
  <c r="Y663" i="10" s="1"/>
  <c r="AL663" i="10"/>
  <c r="AC663" i="10" s="1"/>
  <c r="AM663" i="10"/>
  <c r="AE663" i="10" s="1"/>
  <c r="J664" i="10"/>
  <c r="AH664" i="10"/>
  <c r="M664" i="10" s="1"/>
  <c r="AI664" i="10"/>
  <c r="AJ664" i="10"/>
  <c r="U664" i="10" s="1"/>
  <c r="AK664" i="10"/>
  <c r="Y664" i="10" s="1"/>
  <c r="AL664" i="10"/>
  <c r="AC664" i="10" s="1"/>
  <c r="AM664" i="10"/>
  <c r="AE664" i="10" s="1"/>
  <c r="J665" i="10"/>
  <c r="AH665" i="10"/>
  <c r="M665" i="10" s="1"/>
  <c r="AI665" i="10"/>
  <c r="AJ665" i="10"/>
  <c r="U665" i="10" s="1"/>
  <c r="AK665" i="10"/>
  <c r="Y665" i="10" s="1"/>
  <c r="AL665" i="10"/>
  <c r="AC665" i="10" s="1"/>
  <c r="AM665" i="10"/>
  <c r="AE665" i="10" s="1"/>
  <c r="J666" i="10"/>
  <c r="AH666" i="10"/>
  <c r="M666" i="10" s="1"/>
  <c r="AI666" i="10"/>
  <c r="AJ666" i="10"/>
  <c r="U666" i="10" s="1"/>
  <c r="AK666" i="10"/>
  <c r="Y666" i="10" s="1"/>
  <c r="AL666" i="10"/>
  <c r="AC666" i="10" s="1"/>
  <c r="AM666" i="10"/>
  <c r="AE666" i="10" s="1"/>
  <c r="J667" i="10"/>
  <c r="AH667" i="10"/>
  <c r="M667" i="10" s="1"/>
  <c r="AI667" i="10"/>
  <c r="AJ667" i="10"/>
  <c r="U667" i="10" s="1"/>
  <c r="AK667" i="10"/>
  <c r="Y667" i="10" s="1"/>
  <c r="AL667" i="10"/>
  <c r="AC667" i="10" s="1"/>
  <c r="AM667" i="10"/>
  <c r="AE667" i="10" s="1"/>
  <c r="J668" i="10"/>
  <c r="AH668" i="10"/>
  <c r="M668" i="10" s="1"/>
  <c r="AI668" i="10"/>
  <c r="AJ668" i="10"/>
  <c r="U668" i="10" s="1"/>
  <c r="AK668" i="10"/>
  <c r="Y668" i="10" s="1"/>
  <c r="AL668" i="10"/>
  <c r="AC668" i="10" s="1"/>
  <c r="AM668" i="10"/>
  <c r="AE668" i="10" s="1"/>
  <c r="J669" i="10"/>
  <c r="AH669" i="10"/>
  <c r="M669" i="10" s="1"/>
  <c r="AI669" i="10"/>
  <c r="AJ669" i="10"/>
  <c r="U669" i="10" s="1"/>
  <c r="AK669" i="10"/>
  <c r="Y669" i="10" s="1"/>
  <c r="AL669" i="10"/>
  <c r="AC669" i="10" s="1"/>
  <c r="AM669" i="10"/>
  <c r="AE669" i="10" s="1"/>
  <c r="J670" i="10"/>
  <c r="AH670" i="10"/>
  <c r="M670" i="10" s="1"/>
  <c r="AI670" i="10"/>
  <c r="AJ670" i="10"/>
  <c r="U670" i="10" s="1"/>
  <c r="AK670" i="10"/>
  <c r="Y670" i="10" s="1"/>
  <c r="AL670" i="10"/>
  <c r="AC670" i="10" s="1"/>
  <c r="AM670" i="10"/>
  <c r="AE670" i="10" s="1"/>
  <c r="J671" i="10"/>
  <c r="AH671" i="10"/>
  <c r="M671" i="10" s="1"/>
  <c r="AI671" i="10"/>
  <c r="AJ671" i="10"/>
  <c r="U671" i="10" s="1"/>
  <c r="AK671" i="10"/>
  <c r="Y671" i="10" s="1"/>
  <c r="AL671" i="10"/>
  <c r="AC671" i="10" s="1"/>
  <c r="AM671" i="10"/>
  <c r="AE671" i="10" s="1"/>
  <c r="J672" i="10"/>
  <c r="AH672" i="10"/>
  <c r="M672" i="10" s="1"/>
  <c r="AI672" i="10"/>
  <c r="AJ672" i="10"/>
  <c r="U672" i="10" s="1"/>
  <c r="AK672" i="10"/>
  <c r="Y672" i="10" s="1"/>
  <c r="AL672" i="10"/>
  <c r="AC672" i="10" s="1"/>
  <c r="AM672" i="10"/>
  <c r="AE672" i="10" s="1"/>
  <c r="J673" i="10"/>
  <c r="AH673" i="10"/>
  <c r="M673" i="10" s="1"/>
  <c r="AI673" i="10"/>
  <c r="AJ673" i="10"/>
  <c r="U673" i="10" s="1"/>
  <c r="AK673" i="10"/>
  <c r="Y673" i="10" s="1"/>
  <c r="AL673" i="10"/>
  <c r="AC673" i="10" s="1"/>
  <c r="AM673" i="10"/>
  <c r="AE673" i="10" s="1"/>
  <c r="J674" i="10"/>
  <c r="AH674" i="10"/>
  <c r="M674" i="10" s="1"/>
  <c r="AI674" i="10"/>
  <c r="AJ674" i="10"/>
  <c r="U674" i="10" s="1"/>
  <c r="AK674" i="10"/>
  <c r="Y674" i="10" s="1"/>
  <c r="AL674" i="10"/>
  <c r="AC674" i="10" s="1"/>
  <c r="AM674" i="10"/>
  <c r="AE674" i="10" s="1"/>
  <c r="J675" i="10"/>
  <c r="AH675" i="10"/>
  <c r="M675" i="10" s="1"/>
  <c r="AI675" i="10"/>
  <c r="AJ675" i="10"/>
  <c r="U675" i="10" s="1"/>
  <c r="AK675" i="10"/>
  <c r="Y675" i="10" s="1"/>
  <c r="AL675" i="10"/>
  <c r="AC675" i="10" s="1"/>
  <c r="AM675" i="10"/>
  <c r="AE675" i="10" s="1"/>
  <c r="J676" i="10"/>
  <c r="AH676" i="10"/>
  <c r="M676" i="10" s="1"/>
  <c r="AI676" i="10"/>
  <c r="AJ676" i="10"/>
  <c r="U676" i="10" s="1"/>
  <c r="AK676" i="10"/>
  <c r="Y676" i="10" s="1"/>
  <c r="AL676" i="10"/>
  <c r="AC676" i="10" s="1"/>
  <c r="AM676" i="10"/>
  <c r="AE676" i="10" s="1"/>
  <c r="J677" i="10"/>
  <c r="AH677" i="10"/>
  <c r="M677" i="10" s="1"/>
  <c r="AI677" i="10"/>
  <c r="AJ677" i="10"/>
  <c r="U677" i="10" s="1"/>
  <c r="AK677" i="10"/>
  <c r="Y677" i="10" s="1"/>
  <c r="AL677" i="10"/>
  <c r="AC677" i="10" s="1"/>
  <c r="AM677" i="10"/>
  <c r="AE677" i="10" s="1"/>
  <c r="J678" i="10"/>
  <c r="AH678" i="10"/>
  <c r="M678" i="10" s="1"/>
  <c r="AI678" i="10"/>
  <c r="AJ678" i="10"/>
  <c r="U678" i="10" s="1"/>
  <c r="AK678" i="10"/>
  <c r="Y678" i="10" s="1"/>
  <c r="AL678" i="10"/>
  <c r="AC678" i="10" s="1"/>
  <c r="AM678" i="10"/>
  <c r="AE678" i="10" s="1"/>
  <c r="J679" i="10"/>
  <c r="AH679" i="10"/>
  <c r="M679" i="10" s="1"/>
  <c r="AI679" i="10"/>
  <c r="AJ679" i="10"/>
  <c r="U679" i="10" s="1"/>
  <c r="AK679" i="10"/>
  <c r="Y679" i="10" s="1"/>
  <c r="AL679" i="10"/>
  <c r="AC679" i="10" s="1"/>
  <c r="AM679" i="10"/>
  <c r="AE679" i="10" s="1"/>
  <c r="J680" i="10"/>
  <c r="AH680" i="10"/>
  <c r="M680" i="10" s="1"/>
  <c r="AI680" i="10"/>
  <c r="AJ680" i="10"/>
  <c r="U680" i="10" s="1"/>
  <c r="AK680" i="10"/>
  <c r="Y680" i="10" s="1"/>
  <c r="AL680" i="10"/>
  <c r="AC680" i="10" s="1"/>
  <c r="AM680" i="10"/>
  <c r="AE680" i="10" s="1"/>
  <c r="J681" i="10"/>
  <c r="AH681" i="10"/>
  <c r="M681" i="10" s="1"/>
  <c r="AI681" i="10"/>
  <c r="AJ681" i="10"/>
  <c r="U681" i="10" s="1"/>
  <c r="AK681" i="10"/>
  <c r="Y681" i="10" s="1"/>
  <c r="AL681" i="10"/>
  <c r="AC681" i="10" s="1"/>
  <c r="AM681" i="10"/>
  <c r="AE681" i="10" s="1"/>
  <c r="J682" i="10"/>
  <c r="AH682" i="10"/>
  <c r="M682" i="10" s="1"/>
  <c r="AI682" i="10"/>
  <c r="AJ682" i="10"/>
  <c r="U682" i="10" s="1"/>
  <c r="AK682" i="10"/>
  <c r="Y682" i="10" s="1"/>
  <c r="AL682" i="10"/>
  <c r="AC682" i="10" s="1"/>
  <c r="AM682" i="10"/>
  <c r="AE682" i="10" s="1"/>
  <c r="J683" i="10"/>
  <c r="AH683" i="10"/>
  <c r="M683" i="10" s="1"/>
  <c r="AI683" i="10"/>
  <c r="AJ683" i="10"/>
  <c r="U683" i="10" s="1"/>
  <c r="AK683" i="10"/>
  <c r="Y683" i="10" s="1"/>
  <c r="AL683" i="10"/>
  <c r="AC683" i="10" s="1"/>
  <c r="AM683" i="10"/>
  <c r="AE683" i="10" s="1"/>
  <c r="J684" i="10"/>
  <c r="AH684" i="10"/>
  <c r="M684" i="10" s="1"/>
  <c r="AI684" i="10"/>
  <c r="AJ684" i="10"/>
  <c r="U684" i="10" s="1"/>
  <c r="AK684" i="10"/>
  <c r="Y684" i="10" s="1"/>
  <c r="AL684" i="10"/>
  <c r="AC684" i="10" s="1"/>
  <c r="AM684" i="10"/>
  <c r="AE684" i="10" s="1"/>
  <c r="J685" i="10"/>
  <c r="AH685" i="10"/>
  <c r="M685" i="10" s="1"/>
  <c r="AI685" i="10"/>
  <c r="AJ685" i="10"/>
  <c r="U685" i="10" s="1"/>
  <c r="AK685" i="10"/>
  <c r="Y685" i="10" s="1"/>
  <c r="AL685" i="10"/>
  <c r="AC685" i="10" s="1"/>
  <c r="AM685" i="10"/>
  <c r="AE685" i="10" s="1"/>
  <c r="J686" i="10"/>
  <c r="AH686" i="10"/>
  <c r="M686" i="10" s="1"/>
  <c r="AI686" i="10"/>
  <c r="AJ686" i="10"/>
  <c r="U686" i="10" s="1"/>
  <c r="AK686" i="10"/>
  <c r="Y686" i="10" s="1"/>
  <c r="AL686" i="10"/>
  <c r="AC686" i="10" s="1"/>
  <c r="AM686" i="10"/>
  <c r="AE686" i="10" s="1"/>
  <c r="J687" i="10"/>
  <c r="AH687" i="10"/>
  <c r="M687" i="10" s="1"/>
  <c r="AI687" i="10"/>
  <c r="AJ687" i="10"/>
  <c r="U687" i="10" s="1"/>
  <c r="AK687" i="10"/>
  <c r="Y687" i="10" s="1"/>
  <c r="AL687" i="10"/>
  <c r="AC687" i="10" s="1"/>
  <c r="AM687" i="10"/>
  <c r="AE687" i="10" s="1"/>
  <c r="J688" i="10"/>
  <c r="AH688" i="10"/>
  <c r="M688" i="10" s="1"/>
  <c r="AI688" i="10"/>
  <c r="AJ688" i="10"/>
  <c r="U688" i="10" s="1"/>
  <c r="AK688" i="10"/>
  <c r="Y688" i="10" s="1"/>
  <c r="AL688" i="10"/>
  <c r="AC688" i="10" s="1"/>
  <c r="AM688" i="10"/>
  <c r="AE688" i="10" s="1"/>
  <c r="J689" i="10"/>
  <c r="AH689" i="10"/>
  <c r="M689" i="10" s="1"/>
  <c r="AI689" i="10"/>
  <c r="AJ689" i="10"/>
  <c r="U689" i="10" s="1"/>
  <c r="AK689" i="10"/>
  <c r="Y689" i="10" s="1"/>
  <c r="AL689" i="10"/>
  <c r="AC689" i="10" s="1"/>
  <c r="AM689" i="10"/>
  <c r="AE689" i="10" s="1"/>
  <c r="J690" i="10"/>
  <c r="AH690" i="10"/>
  <c r="M690" i="10" s="1"/>
  <c r="AI690" i="10"/>
  <c r="AJ690" i="10"/>
  <c r="U690" i="10" s="1"/>
  <c r="AK690" i="10"/>
  <c r="Y690" i="10" s="1"/>
  <c r="AL690" i="10"/>
  <c r="AC690" i="10" s="1"/>
  <c r="AM690" i="10"/>
  <c r="AE690" i="10" s="1"/>
  <c r="J691" i="10"/>
  <c r="AH691" i="10"/>
  <c r="M691" i="10" s="1"/>
  <c r="AI691" i="10"/>
  <c r="AJ691" i="10"/>
  <c r="U691" i="10" s="1"/>
  <c r="AK691" i="10"/>
  <c r="Y691" i="10" s="1"/>
  <c r="AL691" i="10"/>
  <c r="AC691" i="10" s="1"/>
  <c r="AM691" i="10"/>
  <c r="AE691" i="10" s="1"/>
  <c r="J692" i="10"/>
  <c r="AH692" i="10"/>
  <c r="M692" i="10" s="1"/>
  <c r="AI692" i="10"/>
  <c r="AJ692" i="10"/>
  <c r="U692" i="10" s="1"/>
  <c r="AK692" i="10"/>
  <c r="Y692" i="10" s="1"/>
  <c r="AL692" i="10"/>
  <c r="AC692" i="10" s="1"/>
  <c r="AM692" i="10"/>
  <c r="AE692" i="10" s="1"/>
  <c r="J693" i="10"/>
  <c r="AH693" i="10"/>
  <c r="M693" i="10" s="1"/>
  <c r="AI693" i="10"/>
  <c r="AJ693" i="10"/>
  <c r="U693" i="10" s="1"/>
  <c r="AK693" i="10"/>
  <c r="Y693" i="10" s="1"/>
  <c r="AL693" i="10"/>
  <c r="AC693" i="10" s="1"/>
  <c r="AM693" i="10"/>
  <c r="AE693" i="10" s="1"/>
  <c r="J694" i="10"/>
  <c r="AH694" i="10"/>
  <c r="M694" i="10" s="1"/>
  <c r="AI694" i="10"/>
  <c r="AJ694" i="10"/>
  <c r="U694" i="10" s="1"/>
  <c r="AK694" i="10"/>
  <c r="Y694" i="10" s="1"/>
  <c r="AL694" i="10"/>
  <c r="AC694" i="10" s="1"/>
  <c r="AM694" i="10"/>
  <c r="AE694" i="10" s="1"/>
  <c r="J695" i="10"/>
  <c r="AH695" i="10"/>
  <c r="M695" i="10" s="1"/>
  <c r="AI695" i="10"/>
  <c r="AJ695" i="10"/>
  <c r="U695" i="10" s="1"/>
  <c r="AK695" i="10"/>
  <c r="Y695" i="10" s="1"/>
  <c r="AL695" i="10"/>
  <c r="AC695" i="10" s="1"/>
  <c r="AM695" i="10"/>
  <c r="AE695" i="10" s="1"/>
  <c r="J696" i="10"/>
  <c r="AH696" i="10"/>
  <c r="M696" i="10" s="1"/>
  <c r="AI696" i="10"/>
  <c r="AJ696" i="10"/>
  <c r="U696" i="10" s="1"/>
  <c r="AK696" i="10"/>
  <c r="Y696" i="10" s="1"/>
  <c r="AL696" i="10"/>
  <c r="AC696" i="10" s="1"/>
  <c r="AM696" i="10"/>
  <c r="AE696" i="10" s="1"/>
  <c r="J697" i="10"/>
  <c r="AH697" i="10"/>
  <c r="M697" i="10" s="1"/>
  <c r="AI697" i="10"/>
  <c r="AJ697" i="10"/>
  <c r="U697" i="10" s="1"/>
  <c r="AK697" i="10"/>
  <c r="Y697" i="10" s="1"/>
  <c r="AL697" i="10"/>
  <c r="AC697" i="10" s="1"/>
  <c r="AM697" i="10"/>
  <c r="AE697" i="10" s="1"/>
  <c r="J698" i="10"/>
  <c r="AH698" i="10"/>
  <c r="M698" i="10" s="1"/>
  <c r="AI698" i="10"/>
  <c r="AJ698" i="10"/>
  <c r="U698" i="10" s="1"/>
  <c r="AK698" i="10"/>
  <c r="Y698" i="10" s="1"/>
  <c r="AL698" i="10"/>
  <c r="AC698" i="10" s="1"/>
  <c r="AM698" i="10"/>
  <c r="AE698" i="10" s="1"/>
  <c r="J699" i="10"/>
  <c r="AH699" i="10"/>
  <c r="M699" i="10" s="1"/>
  <c r="AI699" i="10"/>
  <c r="AJ699" i="10"/>
  <c r="U699" i="10" s="1"/>
  <c r="AK699" i="10"/>
  <c r="Y699" i="10" s="1"/>
  <c r="AL699" i="10"/>
  <c r="AC699" i="10" s="1"/>
  <c r="AM699" i="10"/>
  <c r="AE699" i="10" s="1"/>
  <c r="J700" i="10"/>
  <c r="AH700" i="10"/>
  <c r="M700" i="10" s="1"/>
  <c r="AI700" i="10"/>
  <c r="AJ700" i="10"/>
  <c r="U700" i="10" s="1"/>
  <c r="AK700" i="10"/>
  <c r="Y700" i="10" s="1"/>
  <c r="AL700" i="10"/>
  <c r="AC700" i="10" s="1"/>
  <c r="AM700" i="10"/>
  <c r="AE700" i="10" s="1"/>
  <c r="J701" i="10"/>
  <c r="AH701" i="10"/>
  <c r="M701" i="10" s="1"/>
  <c r="AI701" i="10"/>
  <c r="AJ701" i="10"/>
  <c r="U701" i="10" s="1"/>
  <c r="AK701" i="10"/>
  <c r="Y701" i="10" s="1"/>
  <c r="AL701" i="10"/>
  <c r="AC701" i="10" s="1"/>
  <c r="AM701" i="10"/>
  <c r="AE701" i="10" s="1"/>
  <c r="J702" i="10"/>
  <c r="AH702" i="10"/>
  <c r="M702" i="10" s="1"/>
  <c r="AI702" i="10"/>
  <c r="AJ702" i="10"/>
  <c r="U702" i="10" s="1"/>
  <c r="AK702" i="10"/>
  <c r="Y702" i="10" s="1"/>
  <c r="AL702" i="10"/>
  <c r="AC702" i="10" s="1"/>
  <c r="AM702" i="10"/>
  <c r="AE702" i="10" s="1"/>
  <c r="J703" i="10"/>
  <c r="AH703" i="10"/>
  <c r="M703" i="10" s="1"/>
  <c r="AI703" i="10"/>
  <c r="AJ703" i="10"/>
  <c r="U703" i="10" s="1"/>
  <c r="AK703" i="10"/>
  <c r="Y703" i="10" s="1"/>
  <c r="AL703" i="10"/>
  <c r="AC703" i="10" s="1"/>
  <c r="AM703" i="10"/>
  <c r="AE703" i="10" s="1"/>
  <c r="J704" i="10"/>
  <c r="AH704" i="10"/>
  <c r="M704" i="10" s="1"/>
  <c r="AI704" i="10"/>
  <c r="AJ704" i="10"/>
  <c r="U704" i="10" s="1"/>
  <c r="AK704" i="10"/>
  <c r="Y704" i="10" s="1"/>
  <c r="AL704" i="10"/>
  <c r="AC704" i="10" s="1"/>
  <c r="AM704" i="10"/>
  <c r="AE704" i="10" s="1"/>
  <c r="J705" i="10"/>
  <c r="AH705" i="10"/>
  <c r="M705" i="10" s="1"/>
  <c r="AI705" i="10"/>
  <c r="AJ705" i="10"/>
  <c r="U705" i="10" s="1"/>
  <c r="AK705" i="10"/>
  <c r="Y705" i="10" s="1"/>
  <c r="AL705" i="10"/>
  <c r="AC705" i="10" s="1"/>
  <c r="AM705" i="10"/>
  <c r="AE705" i="10" s="1"/>
  <c r="J706" i="10"/>
  <c r="AH706" i="10"/>
  <c r="M706" i="10" s="1"/>
  <c r="AI706" i="10"/>
  <c r="AJ706" i="10"/>
  <c r="U706" i="10" s="1"/>
  <c r="AK706" i="10"/>
  <c r="Y706" i="10" s="1"/>
  <c r="AL706" i="10"/>
  <c r="AC706" i="10" s="1"/>
  <c r="AM706" i="10"/>
  <c r="AE706" i="10" s="1"/>
  <c r="J707" i="10"/>
  <c r="AH707" i="10"/>
  <c r="M707" i="10" s="1"/>
  <c r="AI707" i="10"/>
  <c r="AJ707" i="10"/>
  <c r="U707" i="10" s="1"/>
  <c r="AK707" i="10"/>
  <c r="Y707" i="10" s="1"/>
  <c r="AL707" i="10"/>
  <c r="AC707" i="10" s="1"/>
  <c r="AM707" i="10"/>
  <c r="AE707" i="10" s="1"/>
  <c r="J708" i="10"/>
  <c r="AH708" i="10"/>
  <c r="M708" i="10" s="1"/>
  <c r="AI708" i="10"/>
  <c r="AJ708" i="10"/>
  <c r="U708" i="10" s="1"/>
  <c r="AK708" i="10"/>
  <c r="Y708" i="10" s="1"/>
  <c r="AL708" i="10"/>
  <c r="AC708" i="10" s="1"/>
  <c r="AM708" i="10"/>
  <c r="AE708" i="10" s="1"/>
  <c r="J709" i="10"/>
  <c r="AH709" i="10"/>
  <c r="M709" i="10" s="1"/>
  <c r="AI709" i="10"/>
  <c r="AJ709" i="10"/>
  <c r="U709" i="10" s="1"/>
  <c r="AK709" i="10"/>
  <c r="Y709" i="10" s="1"/>
  <c r="AL709" i="10"/>
  <c r="AC709" i="10" s="1"/>
  <c r="AM709" i="10"/>
  <c r="AE709" i="10" s="1"/>
  <c r="J710" i="10"/>
  <c r="AH710" i="10"/>
  <c r="M710" i="10" s="1"/>
  <c r="AI710" i="10"/>
  <c r="AJ710" i="10"/>
  <c r="U710" i="10" s="1"/>
  <c r="AK710" i="10"/>
  <c r="Y710" i="10" s="1"/>
  <c r="AL710" i="10"/>
  <c r="AC710" i="10" s="1"/>
  <c r="AM710" i="10"/>
  <c r="AE710" i="10" s="1"/>
  <c r="J711" i="10"/>
  <c r="AH711" i="10"/>
  <c r="M711" i="10" s="1"/>
  <c r="AI711" i="10"/>
  <c r="AJ711" i="10"/>
  <c r="U711" i="10" s="1"/>
  <c r="AK711" i="10"/>
  <c r="Y711" i="10" s="1"/>
  <c r="AL711" i="10"/>
  <c r="AC711" i="10" s="1"/>
  <c r="AM711" i="10"/>
  <c r="AE711" i="10" s="1"/>
  <c r="J712" i="10"/>
  <c r="AH712" i="10"/>
  <c r="M712" i="10" s="1"/>
  <c r="AI712" i="10"/>
  <c r="AJ712" i="10"/>
  <c r="U712" i="10" s="1"/>
  <c r="AK712" i="10"/>
  <c r="Y712" i="10" s="1"/>
  <c r="AL712" i="10"/>
  <c r="AC712" i="10" s="1"/>
  <c r="AM712" i="10"/>
  <c r="AE712" i="10" s="1"/>
  <c r="J713" i="10"/>
  <c r="AH713" i="10"/>
  <c r="M713" i="10" s="1"/>
  <c r="AI713" i="10"/>
  <c r="AJ713" i="10"/>
  <c r="U713" i="10" s="1"/>
  <c r="AK713" i="10"/>
  <c r="Y713" i="10" s="1"/>
  <c r="AL713" i="10"/>
  <c r="AC713" i="10" s="1"/>
  <c r="AM713" i="10"/>
  <c r="AE713" i="10" s="1"/>
  <c r="J714" i="10"/>
  <c r="AH714" i="10"/>
  <c r="M714" i="10" s="1"/>
  <c r="AI714" i="10"/>
  <c r="AJ714" i="10"/>
  <c r="U714" i="10" s="1"/>
  <c r="AK714" i="10"/>
  <c r="Y714" i="10" s="1"/>
  <c r="AL714" i="10"/>
  <c r="AC714" i="10" s="1"/>
  <c r="AM714" i="10"/>
  <c r="AE714" i="10" s="1"/>
  <c r="J715" i="10"/>
  <c r="AH715" i="10"/>
  <c r="M715" i="10" s="1"/>
  <c r="AI715" i="10"/>
  <c r="AJ715" i="10"/>
  <c r="U715" i="10" s="1"/>
  <c r="AK715" i="10"/>
  <c r="Y715" i="10" s="1"/>
  <c r="AL715" i="10"/>
  <c r="AC715" i="10" s="1"/>
  <c r="AM715" i="10"/>
  <c r="AE715" i="10" s="1"/>
  <c r="J716" i="10"/>
  <c r="AH716" i="10"/>
  <c r="M716" i="10" s="1"/>
  <c r="AI716" i="10"/>
  <c r="AJ716" i="10"/>
  <c r="U716" i="10" s="1"/>
  <c r="AK716" i="10"/>
  <c r="Y716" i="10" s="1"/>
  <c r="AL716" i="10"/>
  <c r="AC716" i="10" s="1"/>
  <c r="AM716" i="10"/>
  <c r="AE716" i="10" s="1"/>
  <c r="J717" i="10"/>
  <c r="AH717" i="10"/>
  <c r="M717" i="10" s="1"/>
  <c r="AI717" i="10"/>
  <c r="AJ717" i="10"/>
  <c r="U717" i="10" s="1"/>
  <c r="AK717" i="10"/>
  <c r="Y717" i="10" s="1"/>
  <c r="AL717" i="10"/>
  <c r="AC717" i="10" s="1"/>
  <c r="AM717" i="10"/>
  <c r="AE717" i="10" s="1"/>
  <c r="J718" i="10"/>
  <c r="AH718" i="10"/>
  <c r="M718" i="10" s="1"/>
  <c r="AI718" i="10"/>
  <c r="AJ718" i="10"/>
  <c r="U718" i="10" s="1"/>
  <c r="AK718" i="10"/>
  <c r="Y718" i="10" s="1"/>
  <c r="AL718" i="10"/>
  <c r="AC718" i="10" s="1"/>
  <c r="AM718" i="10"/>
  <c r="AE718" i="10" s="1"/>
  <c r="J719" i="10"/>
  <c r="AH719" i="10"/>
  <c r="M719" i="10" s="1"/>
  <c r="AI719" i="10"/>
  <c r="AJ719" i="10"/>
  <c r="U719" i="10" s="1"/>
  <c r="AK719" i="10"/>
  <c r="Y719" i="10" s="1"/>
  <c r="AL719" i="10"/>
  <c r="AC719" i="10" s="1"/>
  <c r="AM719" i="10"/>
  <c r="AE719" i="10" s="1"/>
  <c r="J720" i="10"/>
  <c r="AH720" i="10"/>
  <c r="M720" i="10" s="1"/>
  <c r="AI720" i="10"/>
  <c r="AJ720" i="10"/>
  <c r="U720" i="10" s="1"/>
  <c r="AK720" i="10"/>
  <c r="Y720" i="10" s="1"/>
  <c r="AL720" i="10"/>
  <c r="AC720" i="10" s="1"/>
  <c r="AM720" i="10"/>
  <c r="AE720" i="10" s="1"/>
  <c r="J721" i="10"/>
  <c r="AH721" i="10"/>
  <c r="M721" i="10" s="1"/>
  <c r="AI721" i="10"/>
  <c r="AJ721" i="10"/>
  <c r="U721" i="10" s="1"/>
  <c r="AK721" i="10"/>
  <c r="Y721" i="10" s="1"/>
  <c r="AL721" i="10"/>
  <c r="AC721" i="10" s="1"/>
  <c r="AM721" i="10"/>
  <c r="AE721" i="10" s="1"/>
  <c r="J722" i="10"/>
  <c r="AH722" i="10"/>
  <c r="M722" i="10" s="1"/>
  <c r="AI722" i="10"/>
  <c r="AJ722" i="10"/>
  <c r="U722" i="10" s="1"/>
  <c r="AK722" i="10"/>
  <c r="Y722" i="10" s="1"/>
  <c r="AL722" i="10"/>
  <c r="AC722" i="10" s="1"/>
  <c r="AM722" i="10"/>
  <c r="AE722" i="10" s="1"/>
  <c r="J723" i="10"/>
  <c r="AH723" i="10"/>
  <c r="M723" i="10" s="1"/>
  <c r="AI723" i="10"/>
  <c r="AJ723" i="10"/>
  <c r="U723" i="10" s="1"/>
  <c r="AK723" i="10"/>
  <c r="Y723" i="10" s="1"/>
  <c r="AL723" i="10"/>
  <c r="AC723" i="10" s="1"/>
  <c r="AM723" i="10"/>
  <c r="AE723" i="10" s="1"/>
  <c r="J724" i="10"/>
  <c r="AH724" i="10"/>
  <c r="M724" i="10" s="1"/>
  <c r="AI724" i="10"/>
  <c r="AJ724" i="10"/>
  <c r="U724" i="10" s="1"/>
  <c r="AK724" i="10"/>
  <c r="Y724" i="10" s="1"/>
  <c r="AL724" i="10"/>
  <c r="AC724" i="10" s="1"/>
  <c r="AM724" i="10"/>
  <c r="AE724" i="10" s="1"/>
  <c r="J725" i="10"/>
  <c r="AH725" i="10"/>
  <c r="M725" i="10" s="1"/>
  <c r="AI725" i="10"/>
  <c r="AJ725" i="10"/>
  <c r="U725" i="10" s="1"/>
  <c r="AK725" i="10"/>
  <c r="Y725" i="10" s="1"/>
  <c r="AL725" i="10"/>
  <c r="AC725" i="10" s="1"/>
  <c r="AM725" i="10"/>
  <c r="AE725" i="10" s="1"/>
  <c r="J726" i="10"/>
  <c r="AH726" i="10"/>
  <c r="M726" i="10" s="1"/>
  <c r="AI726" i="10"/>
  <c r="AJ726" i="10"/>
  <c r="U726" i="10" s="1"/>
  <c r="AK726" i="10"/>
  <c r="Y726" i="10" s="1"/>
  <c r="AL726" i="10"/>
  <c r="AC726" i="10" s="1"/>
  <c r="AM726" i="10"/>
  <c r="AE726" i="10" s="1"/>
  <c r="J727" i="10"/>
  <c r="AH727" i="10"/>
  <c r="M727" i="10" s="1"/>
  <c r="AI727" i="10"/>
  <c r="AJ727" i="10"/>
  <c r="U727" i="10" s="1"/>
  <c r="AK727" i="10"/>
  <c r="Y727" i="10" s="1"/>
  <c r="AL727" i="10"/>
  <c r="AC727" i="10" s="1"/>
  <c r="AM727" i="10"/>
  <c r="AE727" i="10" s="1"/>
  <c r="J728" i="10"/>
  <c r="AH728" i="10"/>
  <c r="M728" i="10" s="1"/>
  <c r="AI728" i="10"/>
  <c r="AJ728" i="10"/>
  <c r="U728" i="10" s="1"/>
  <c r="AK728" i="10"/>
  <c r="Y728" i="10" s="1"/>
  <c r="AL728" i="10"/>
  <c r="AC728" i="10" s="1"/>
  <c r="AM728" i="10"/>
  <c r="AE728" i="10" s="1"/>
  <c r="J729" i="10"/>
  <c r="AH729" i="10"/>
  <c r="M729" i="10" s="1"/>
  <c r="AI729" i="10"/>
  <c r="AJ729" i="10"/>
  <c r="U729" i="10" s="1"/>
  <c r="AK729" i="10"/>
  <c r="Y729" i="10" s="1"/>
  <c r="AL729" i="10"/>
  <c r="AC729" i="10" s="1"/>
  <c r="AM729" i="10"/>
  <c r="AE729" i="10" s="1"/>
  <c r="J730" i="10"/>
  <c r="AH730" i="10"/>
  <c r="M730" i="10" s="1"/>
  <c r="AI730" i="10"/>
  <c r="AJ730" i="10"/>
  <c r="U730" i="10" s="1"/>
  <c r="AK730" i="10"/>
  <c r="Y730" i="10" s="1"/>
  <c r="AL730" i="10"/>
  <c r="AC730" i="10" s="1"/>
  <c r="AM730" i="10"/>
  <c r="AE730" i="10" s="1"/>
  <c r="J731" i="10"/>
  <c r="AH731" i="10"/>
  <c r="M731" i="10" s="1"/>
  <c r="AI731" i="10"/>
  <c r="AJ731" i="10"/>
  <c r="U731" i="10" s="1"/>
  <c r="AK731" i="10"/>
  <c r="Y731" i="10" s="1"/>
  <c r="AL731" i="10"/>
  <c r="AC731" i="10" s="1"/>
  <c r="AM731" i="10"/>
  <c r="AE731" i="10" s="1"/>
  <c r="J732" i="10"/>
  <c r="AH732" i="10"/>
  <c r="M732" i="10" s="1"/>
  <c r="AI732" i="10"/>
  <c r="AJ732" i="10"/>
  <c r="U732" i="10" s="1"/>
  <c r="AK732" i="10"/>
  <c r="Y732" i="10" s="1"/>
  <c r="AL732" i="10"/>
  <c r="AC732" i="10" s="1"/>
  <c r="AM732" i="10"/>
  <c r="AE732" i="10" s="1"/>
  <c r="J733" i="10"/>
  <c r="AH733" i="10"/>
  <c r="M733" i="10" s="1"/>
  <c r="AI733" i="10"/>
  <c r="AJ733" i="10"/>
  <c r="U733" i="10" s="1"/>
  <c r="AK733" i="10"/>
  <c r="Y733" i="10" s="1"/>
  <c r="AL733" i="10"/>
  <c r="AC733" i="10" s="1"/>
  <c r="AM733" i="10"/>
  <c r="AE733" i="10" s="1"/>
  <c r="J734" i="10"/>
  <c r="AH734" i="10"/>
  <c r="M734" i="10" s="1"/>
  <c r="AI734" i="10"/>
  <c r="AJ734" i="10"/>
  <c r="U734" i="10" s="1"/>
  <c r="AK734" i="10"/>
  <c r="Y734" i="10" s="1"/>
  <c r="AL734" i="10"/>
  <c r="AC734" i="10" s="1"/>
  <c r="AM734" i="10"/>
  <c r="AE734" i="10" s="1"/>
  <c r="J735" i="10"/>
  <c r="AH735" i="10"/>
  <c r="M735" i="10" s="1"/>
  <c r="AI735" i="10"/>
  <c r="AJ735" i="10"/>
  <c r="U735" i="10" s="1"/>
  <c r="AK735" i="10"/>
  <c r="Y735" i="10" s="1"/>
  <c r="AL735" i="10"/>
  <c r="AC735" i="10" s="1"/>
  <c r="AM735" i="10"/>
  <c r="AE735" i="10" s="1"/>
  <c r="J736" i="10"/>
  <c r="AH736" i="10"/>
  <c r="M736" i="10" s="1"/>
  <c r="AI736" i="10"/>
  <c r="AJ736" i="10"/>
  <c r="U736" i="10" s="1"/>
  <c r="AK736" i="10"/>
  <c r="Y736" i="10" s="1"/>
  <c r="AL736" i="10"/>
  <c r="AC736" i="10" s="1"/>
  <c r="AM736" i="10"/>
  <c r="AE736" i="10" s="1"/>
  <c r="J737" i="10"/>
  <c r="AH737" i="10"/>
  <c r="M737" i="10" s="1"/>
  <c r="AI737" i="10"/>
  <c r="AJ737" i="10"/>
  <c r="U737" i="10" s="1"/>
  <c r="AK737" i="10"/>
  <c r="Y737" i="10" s="1"/>
  <c r="AL737" i="10"/>
  <c r="AC737" i="10" s="1"/>
  <c r="AM737" i="10"/>
  <c r="AE737" i="10" s="1"/>
  <c r="J738" i="10"/>
  <c r="AH738" i="10"/>
  <c r="M738" i="10" s="1"/>
  <c r="AI738" i="10"/>
  <c r="AJ738" i="10"/>
  <c r="U738" i="10" s="1"/>
  <c r="AK738" i="10"/>
  <c r="Y738" i="10" s="1"/>
  <c r="AL738" i="10"/>
  <c r="AC738" i="10" s="1"/>
  <c r="AM738" i="10"/>
  <c r="AE738" i="10" s="1"/>
  <c r="J739" i="10"/>
  <c r="AH739" i="10"/>
  <c r="M739" i="10" s="1"/>
  <c r="AI739" i="10"/>
  <c r="AJ739" i="10"/>
  <c r="U739" i="10" s="1"/>
  <c r="AK739" i="10"/>
  <c r="Y739" i="10" s="1"/>
  <c r="AL739" i="10"/>
  <c r="AC739" i="10" s="1"/>
  <c r="AM739" i="10"/>
  <c r="AE739" i="10" s="1"/>
  <c r="J740" i="10"/>
  <c r="AH740" i="10"/>
  <c r="M740" i="10" s="1"/>
  <c r="AI740" i="10"/>
  <c r="AJ740" i="10"/>
  <c r="U740" i="10" s="1"/>
  <c r="AK740" i="10"/>
  <c r="Y740" i="10" s="1"/>
  <c r="AL740" i="10"/>
  <c r="AC740" i="10" s="1"/>
  <c r="AM740" i="10"/>
  <c r="AE740" i="10" s="1"/>
  <c r="J741" i="10"/>
  <c r="AH741" i="10"/>
  <c r="M741" i="10" s="1"/>
  <c r="AI741" i="10"/>
  <c r="AJ741" i="10"/>
  <c r="U741" i="10" s="1"/>
  <c r="AK741" i="10"/>
  <c r="Y741" i="10" s="1"/>
  <c r="AL741" i="10"/>
  <c r="AC741" i="10" s="1"/>
  <c r="AM741" i="10"/>
  <c r="AE741" i="10" s="1"/>
  <c r="J742" i="10"/>
  <c r="AH742" i="10"/>
  <c r="M742" i="10" s="1"/>
  <c r="AI742" i="10"/>
  <c r="AJ742" i="10"/>
  <c r="U742" i="10" s="1"/>
  <c r="AK742" i="10"/>
  <c r="Y742" i="10" s="1"/>
  <c r="AL742" i="10"/>
  <c r="AC742" i="10" s="1"/>
  <c r="AM742" i="10"/>
  <c r="AE742" i="10" s="1"/>
  <c r="J743" i="10"/>
  <c r="AH743" i="10"/>
  <c r="M743" i="10" s="1"/>
  <c r="AI743" i="10"/>
  <c r="AJ743" i="10"/>
  <c r="U743" i="10" s="1"/>
  <c r="AK743" i="10"/>
  <c r="Y743" i="10" s="1"/>
  <c r="AL743" i="10"/>
  <c r="AC743" i="10" s="1"/>
  <c r="AM743" i="10"/>
  <c r="AE743" i="10" s="1"/>
  <c r="J744" i="10"/>
  <c r="AH744" i="10"/>
  <c r="M744" i="10" s="1"/>
  <c r="AI744" i="10"/>
  <c r="AJ744" i="10"/>
  <c r="U744" i="10" s="1"/>
  <c r="AK744" i="10"/>
  <c r="Y744" i="10" s="1"/>
  <c r="AL744" i="10"/>
  <c r="AC744" i="10" s="1"/>
  <c r="AM744" i="10"/>
  <c r="AE744" i="10" s="1"/>
  <c r="J745" i="10"/>
  <c r="AH745" i="10"/>
  <c r="M745" i="10" s="1"/>
  <c r="AI745" i="10"/>
  <c r="AJ745" i="10"/>
  <c r="U745" i="10" s="1"/>
  <c r="AK745" i="10"/>
  <c r="Y745" i="10" s="1"/>
  <c r="AL745" i="10"/>
  <c r="AC745" i="10" s="1"/>
  <c r="AM745" i="10"/>
  <c r="AE745" i="10" s="1"/>
  <c r="J746" i="10"/>
  <c r="AH746" i="10"/>
  <c r="M746" i="10" s="1"/>
  <c r="AI746" i="10"/>
  <c r="AJ746" i="10"/>
  <c r="U746" i="10" s="1"/>
  <c r="AK746" i="10"/>
  <c r="Y746" i="10" s="1"/>
  <c r="AL746" i="10"/>
  <c r="AC746" i="10" s="1"/>
  <c r="AM746" i="10"/>
  <c r="AE746" i="10" s="1"/>
  <c r="J747" i="10"/>
  <c r="AH747" i="10"/>
  <c r="M747" i="10" s="1"/>
  <c r="AI747" i="10"/>
  <c r="AJ747" i="10"/>
  <c r="U747" i="10" s="1"/>
  <c r="AK747" i="10"/>
  <c r="Y747" i="10" s="1"/>
  <c r="AL747" i="10"/>
  <c r="AC747" i="10" s="1"/>
  <c r="AM747" i="10"/>
  <c r="AE747" i="10" s="1"/>
  <c r="J748" i="10"/>
  <c r="AH748" i="10"/>
  <c r="M748" i="10" s="1"/>
  <c r="AI748" i="10"/>
  <c r="AJ748" i="10"/>
  <c r="U748" i="10" s="1"/>
  <c r="AK748" i="10"/>
  <c r="Y748" i="10" s="1"/>
  <c r="AL748" i="10"/>
  <c r="AC748" i="10" s="1"/>
  <c r="AM748" i="10"/>
  <c r="AE748" i="10" s="1"/>
  <c r="J749" i="10"/>
  <c r="AH749" i="10"/>
  <c r="M749" i="10" s="1"/>
  <c r="AI749" i="10"/>
  <c r="AJ749" i="10"/>
  <c r="U749" i="10" s="1"/>
  <c r="AK749" i="10"/>
  <c r="Y749" i="10" s="1"/>
  <c r="AL749" i="10"/>
  <c r="AC749" i="10" s="1"/>
  <c r="AM749" i="10"/>
  <c r="AE749" i="10" s="1"/>
  <c r="J750" i="10"/>
  <c r="AH750" i="10"/>
  <c r="M750" i="10" s="1"/>
  <c r="AI750" i="10"/>
  <c r="AJ750" i="10"/>
  <c r="U750" i="10" s="1"/>
  <c r="AK750" i="10"/>
  <c r="Y750" i="10" s="1"/>
  <c r="AL750" i="10"/>
  <c r="AC750" i="10" s="1"/>
  <c r="AM750" i="10"/>
  <c r="AE750" i="10" s="1"/>
  <c r="J751" i="10"/>
  <c r="AH751" i="10"/>
  <c r="M751" i="10" s="1"/>
  <c r="AI751" i="10"/>
  <c r="AJ751" i="10"/>
  <c r="U751" i="10" s="1"/>
  <c r="AK751" i="10"/>
  <c r="Y751" i="10" s="1"/>
  <c r="AL751" i="10"/>
  <c r="AC751" i="10" s="1"/>
  <c r="AM751" i="10"/>
  <c r="AE751" i="10" s="1"/>
  <c r="J752" i="10"/>
  <c r="AH752" i="10"/>
  <c r="M752" i="10" s="1"/>
  <c r="AI752" i="10"/>
  <c r="AJ752" i="10"/>
  <c r="U752" i="10" s="1"/>
  <c r="AK752" i="10"/>
  <c r="Y752" i="10" s="1"/>
  <c r="AL752" i="10"/>
  <c r="AC752" i="10" s="1"/>
  <c r="AM752" i="10"/>
  <c r="AE752" i="10" s="1"/>
  <c r="J753" i="10"/>
  <c r="AH753" i="10"/>
  <c r="M753" i="10" s="1"/>
  <c r="AI753" i="10"/>
  <c r="AJ753" i="10"/>
  <c r="U753" i="10" s="1"/>
  <c r="AK753" i="10"/>
  <c r="Y753" i="10" s="1"/>
  <c r="AL753" i="10"/>
  <c r="AC753" i="10" s="1"/>
  <c r="AM753" i="10"/>
  <c r="AE753" i="10" s="1"/>
  <c r="J754" i="10"/>
  <c r="AH754" i="10"/>
  <c r="M754" i="10" s="1"/>
  <c r="AI754" i="10"/>
  <c r="AJ754" i="10"/>
  <c r="U754" i="10" s="1"/>
  <c r="AK754" i="10"/>
  <c r="Y754" i="10" s="1"/>
  <c r="AL754" i="10"/>
  <c r="AC754" i="10" s="1"/>
  <c r="AM754" i="10"/>
  <c r="AE754" i="10" s="1"/>
  <c r="J755" i="10"/>
  <c r="AH755" i="10"/>
  <c r="M755" i="10" s="1"/>
  <c r="AI755" i="10"/>
  <c r="AJ755" i="10"/>
  <c r="U755" i="10" s="1"/>
  <c r="AK755" i="10"/>
  <c r="Y755" i="10" s="1"/>
  <c r="AL755" i="10"/>
  <c r="AC755" i="10" s="1"/>
  <c r="AM755" i="10"/>
  <c r="AE755" i="10" s="1"/>
  <c r="J756" i="10"/>
  <c r="AH756" i="10"/>
  <c r="M756" i="10" s="1"/>
  <c r="AI756" i="10"/>
  <c r="AJ756" i="10"/>
  <c r="U756" i="10" s="1"/>
  <c r="AK756" i="10"/>
  <c r="Y756" i="10" s="1"/>
  <c r="AL756" i="10"/>
  <c r="AC756" i="10" s="1"/>
  <c r="AM756" i="10"/>
  <c r="AE756" i="10" s="1"/>
  <c r="J757" i="10"/>
  <c r="AH757" i="10"/>
  <c r="M757" i="10" s="1"/>
  <c r="AI757" i="10"/>
  <c r="AJ757" i="10"/>
  <c r="U757" i="10" s="1"/>
  <c r="AK757" i="10"/>
  <c r="Y757" i="10" s="1"/>
  <c r="AL757" i="10"/>
  <c r="AC757" i="10" s="1"/>
  <c r="AM757" i="10"/>
  <c r="AE757" i="10" s="1"/>
  <c r="J758" i="10"/>
  <c r="AH758" i="10"/>
  <c r="M758" i="10" s="1"/>
  <c r="AI758" i="10"/>
  <c r="AJ758" i="10"/>
  <c r="U758" i="10" s="1"/>
  <c r="AK758" i="10"/>
  <c r="Y758" i="10" s="1"/>
  <c r="AL758" i="10"/>
  <c r="AC758" i="10" s="1"/>
  <c r="AM758" i="10"/>
  <c r="AE758" i="10" s="1"/>
  <c r="J759" i="10"/>
  <c r="AH759" i="10"/>
  <c r="M759" i="10" s="1"/>
  <c r="AI759" i="10"/>
  <c r="AJ759" i="10"/>
  <c r="U759" i="10" s="1"/>
  <c r="AK759" i="10"/>
  <c r="Y759" i="10" s="1"/>
  <c r="AL759" i="10"/>
  <c r="AC759" i="10" s="1"/>
  <c r="AM759" i="10"/>
  <c r="AE759" i="10" s="1"/>
  <c r="J760" i="10"/>
  <c r="AH760" i="10"/>
  <c r="M760" i="10" s="1"/>
  <c r="AI760" i="10"/>
  <c r="AJ760" i="10"/>
  <c r="U760" i="10" s="1"/>
  <c r="AK760" i="10"/>
  <c r="Y760" i="10" s="1"/>
  <c r="AL760" i="10"/>
  <c r="AC760" i="10" s="1"/>
  <c r="AM760" i="10"/>
  <c r="AE760" i="10" s="1"/>
  <c r="J761" i="10"/>
  <c r="AH761" i="10"/>
  <c r="M761" i="10" s="1"/>
  <c r="AI761" i="10"/>
  <c r="AJ761" i="10"/>
  <c r="U761" i="10" s="1"/>
  <c r="AK761" i="10"/>
  <c r="Y761" i="10" s="1"/>
  <c r="AL761" i="10"/>
  <c r="AC761" i="10" s="1"/>
  <c r="AM761" i="10"/>
  <c r="AE761" i="10" s="1"/>
  <c r="J762" i="10"/>
  <c r="AH762" i="10"/>
  <c r="M762" i="10" s="1"/>
  <c r="AI762" i="10"/>
  <c r="AJ762" i="10"/>
  <c r="U762" i="10" s="1"/>
  <c r="AK762" i="10"/>
  <c r="Y762" i="10" s="1"/>
  <c r="AL762" i="10"/>
  <c r="AC762" i="10" s="1"/>
  <c r="AM762" i="10"/>
  <c r="AE762" i="10" s="1"/>
  <c r="J763" i="10"/>
  <c r="AH763" i="10"/>
  <c r="M763" i="10" s="1"/>
  <c r="AI763" i="10"/>
  <c r="AJ763" i="10"/>
  <c r="U763" i="10" s="1"/>
  <c r="AK763" i="10"/>
  <c r="Y763" i="10" s="1"/>
  <c r="AL763" i="10"/>
  <c r="AC763" i="10" s="1"/>
  <c r="AM763" i="10"/>
  <c r="AE763" i="10" s="1"/>
  <c r="J764" i="10"/>
  <c r="AH764" i="10"/>
  <c r="M764" i="10" s="1"/>
  <c r="AI764" i="10"/>
  <c r="AJ764" i="10"/>
  <c r="U764" i="10" s="1"/>
  <c r="AK764" i="10"/>
  <c r="Y764" i="10" s="1"/>
  <c r="AL764" i="10"/>
  <c r="AC764" i="10" s="1"/>
  <c r="AM764" i="10"/>
  <c r="AE764" i="10" s="1"/>
  <c r="J765" i="10"/>
  <c r="AH765" i="10"/>
  <c r="M765" i="10" s="1"/>
  <c r="AI765" i="10"/>
  <c r="AJ765" i="10"/>
  <c r="U765" i="10" s="1"/>
  <c r="AK765" i="10"/>
  <c r="Y765" i="10" s="1"/>
  <c r="AL765" i="10"/>
  <c r="AC765" i="10" s="1"/>
  <c r="AM765" i="10"/>
  <c r="AE765" i="10" s="1"/>
  <c r="J766" i="10"/>
  <c r="AH766" i="10"/>
  <c r="M766" i="10" s="1"/>
  <c r="AI766" i="10"/>
  <c r="AJ766" i="10"/>
  <c r="U766" i="10" s="1"/>
  <c r="AK766" i="10"/>
  <c r="Y766" i="10" s="1"/>
  <c r="AL766" i="10"/>
  <c r="AC766" i="10" s="1"/>
  <c r="AM766" i="10"/>
  <c r="AE766" i="10" s="1"/>
  <c r="J767" i="10"/>
  <c r="AH767" i="10"/>
  <c r="M767" i="10" s="1"/>
  <c r="AI767" i="10"/>
  <c r="AJ767" i="10"/>
  <c r="U767" i="10" s="1"/>
  <c r="AK767" i="10"/>
  <c r="Y767" i="10" s="1"/>
  <c r="AL767" i="10"/>
  <c r="AC767" i="10" s="1"/>
  <c r="AM767" i="10"/>
  <c r="AE767" i="10" s="1"/>
  <c r="J768" i="10"/>
  <c r="AH768" i="10"/>
  <c r="M768" i="10" s="1"/>
  <c r="AI768" i="10"/>
  <c r="AJ768" i="10"/>
  <c r="U768" i="10" s="1"/>
  <c r="AK768" i="10"/>
  <c r="Y768" i="10" s="1"/>
  <c r="AL768" i="10"/>
  <c r="AC768" i="10" s="1"/>
  <c r="AM768" i="10"/>
  <c r="AE768" i="10" s="1"/>
  <c r="J769" i="10"/>
  <c r="AH769" i="10"/>
  <c r="M769" i="10" s="1"/>
  <c r="AI769" i="10"/>
  <c r="AJ769" i="10"/>
  <c r="U769" i="10" s="1"/>
  <c r="AK769" i="10"/>
  <c r="Y769" i="10" s="1"/>
  <c r="AL769" i="10"/>
  <c r="AC769" i="10" s="1"/>
  <c r="AM769" i="10"/>
  <c r="AE769" i="10" s="1"/>
  <c r="J770" i="10"/>
  <c r="AH770" i="10"/>
  <c r="M770" i="10" s="1"/>
  <c r="AI770" i="10"/>
  <c r="AJ770" i="10"/>
  <c r="U770" i="10" s="1"/>
  <c r="AK770" i="10"/>
  <c r="Y770" i="10" s="1"/>
  <c r="AL770" i="10"/>
  <c r="AC770" i="10" s="1"/>
  <c r="AM770" i="10"/>
  <c r="AE770" i="10" s="1"/>
  <c r="J771" i="10"/>
  <c r="AH771" i="10"/>
  <c r="M771" i="10" s="1"/>
  <c r="AI771" i="10"/>
  <c r="AJ771" i="10"/>
  <c r="U771" i="10" s="1"/>
  <c r="AK771" i="10"/>
  <c r="Y771" i="10" s="1"/>
  <c r="AL771" i="10"/>
  <c r="AC771" i="10" s="1"/>
  <c r="AM771" i="10"/>
  <c r="AE771" i="10" s="1"/>
  <c r="J772" i="10"/>
  <c r="AH772" i="10"/>
  <c r="M772" i="10" s="1"/>
  <c r="AI772" i="10"/>
  <c r="AJ772" i="10"/>
  <c r="U772" i="10" s="1"/>
  <c r="AK772" i="10"/>
  <c r="Y772" i="10" s="1"/>
  <c r="AL772" i="10"/>
  <c r="AC772" i="10" s="1"/>
  <c r="AM772" i="10"/>
  <c r="AE772" i="10" s="1"/>
  <c r="J773" i="10"/>
  <c r="AH773" i="10"/>
  <c r="M773" i="10" s="1"/>
  <c r="AI773" i="10"/>
  <c r="AJ773" i="10"/>
  <c r="U773" i="10" s="1"/>
  <c r="AK773" i="10"/>
  <c r="Y773" i="10" s="1"/>
  <c r="AL773" i="10"/>
  <c r="AC773" i="10" s="1"/>
  <c r="AM773" i="10"/>
  <c r="AE773" i="10" s="1"/>
  <c r="J774" i="10"/>
  <c r="AH774" i="10"/>
  <c r="M774" i="10" s="1"/>
  <c r="AI774" i="10"/>
  <c r="AJ774" i="10"/>
  <c r="U774" i="10" s="1"/>
  <c r="AK774" i="10"/>
  <c r="Y774" i="10" s="1"/>
  <c r="AL774" i="10"/>
  <c r="AC774" i="10" s="1"/>
  <c r="AM774" i="10"/>
  <c r="AE774" i="10" s="1"/>
  <c r="J775" i="10"/>
  <c r="AH775" i="10"/>
  <c r="M775" i="10" s="1"/>
  <c r="AI775" i="10"/>
  <c r="AJ775" i="10"/>
  <c r="U775" i="10" s="1"/>
  <c r="AK775" i="10"/>
  <c r="Y775" i="10" s="1"/>
  <c r="AL775" i="10"/>
  <c r="AC775" i="10" s="1"/>
  <c r="AM775" i="10"/>
  <c r="AE775" i="10" s="1"/>
  <c r="J776" i="10"/>
  <c r="AH776" i="10"/>
  <c r="M776" i="10" s="1"/>
  <c r="AI776" i="10"/>
  <c r="AJ776" i="10"/>
  <c r="U776" i="10" s="1"/>
  <c r="AK776" i="10"/>
  <c r="Y776" i="10" s="1"/>
  <c r="AL776" i="10"/>
  <c r="AC776" i="10" s="1"/>
  <c r="AM776" i="10"/>
  <c r="AE776" i="10" s="1"/>
  <c r="J777" i="10"/>
  <c r="AH777" i="10"/>
  <c r="M777" i="10" s="1"/>
  <c r="AI777" i="10"/>
  <c r="AJ777" i="10"/>
  <c r="U777" i="10" s="1"/>
  <c r="AK777" i="10"/>
  <c r="Y777" i="10" s="1"/>
  <c r="AL777" i="10"/>
  <c r="AC777" i="10" s="1"/>
  <c r="AM777" i="10"/>
  <c r="AE777" i="10" s="1"/>
  <c r="J778" i="10"/>
  <c r="AH778" i="10"/>
  <c r="M778" i="10" s="1"/>
  <c r="AI778" i="10"/>
  <c r="AJ778" i="10"/>
  <c r="U778" i="10" s="1"/>
  <c r="AK778" i="10"/>
  <c r="Y778" i="10" s="1"/>
  <c r="AL778" i="10"/>
  <c r="AC778" i="10" s="1"/>
  <c r="AM778" i="10"/>
  <c r="AE778" i="10" s="1"/>
  <c r="J779" i="10"/>
  <c r="AH779" i="10"/>
  <c r="M779" i="10" s="1"/>
  <c r="AI779" i="10"/>
  <c r="AJ779" i="10"/>
  <c r="U779" i="10" s="1"/>
  <c r="AK779" i="10"/>
  <c r="Y779" i="10" s="1"/>
  <c r="AL779" i="10"/>
  <c r="AC779" i="10" s="1"/>
  <c r="AM779" i="10"/>
  <c r="AE779" i="10" s="1"/>
  <c r="J780" i="10"/>
  <c r="AH780" i="10"/>
  <c r="M780" i="10" s="1"/>
  <c r="AI780" i="10"/>
  <c r="AJ780" i="10"/>
  <c r="U780" i="10" s="1"/>
  <c r="AK780" i="10"/>
  <c r="Y780" i="10" s="1"/>
  <c r="AL780" i="10"/>
  <c r="AC780" i="10" s="1"/>
  <c r="AM780" i="10"/>
  <c r="AE780" i="10" s="1"/>
  <c r="J781" i="10"/>
  <c r="AH781" i="10"/>
  <c r="M781" i="10" s="1"/>
  <c r="AI781" i="10"/>
  <c r="AJ781" i="10"/>
  <c r="U781" i="10" s="1"/>
  <c r="AK781" i="10"/>
  <c r="Y781" i="10" s="1"/>
  <c r="AL781" i="10"/>
  <c r="AC781" i="10" s="1"/>
  <c r="AM781" i="10"/>
  <c r="AE781" i="10" s="1"/>
  <c r="J782" i="10"/>
  <c r="AH782" i="10"/>
  <c r="M782" i="10" s="1"/>
  <c r="AI782" i="10"/>
  <c r="AJ782" i="10"/>
  <c r="U782" i="10" s="1"/>
  <c r="AK782" i="10"/>
  <c r="Y782" i="10" s="1"/>
  <c r="AL782" i="10"/>
  <c r="AC782" i="10" s="1"/>
  <c r="AM782" i="10"/>
  <c r="AE782" i="10" s="1"/>
  <c r="J783" i="10"/>
  <c r="AH783" i="10"/>
  <c r="M783" i="10" s="1"/>
  <c r="AI783" i="10"/>
  <c r="AJ783" i="10"/>
  <c r="U783" i="10" s="1"/>
  <c r="AK783" i="10"/>
  <c r="Y783" i="10" s="1"/>
  <c r="AL783" i="10"/>
  <c r="AC783" i="10" s="1"/>
  <c r="AM783" i="10"/>
  <c r="AE783" i="10" s="1"/>
  <c r="J784" i="10"/>
  <c r="AH784" i="10"/>
  <c r="M784" i="10" s="1"/>
  <c r="AI784" i="10"/>
  <c r="AJ784" i="10"/>
  <c r="U784" i="10" s="1"/>
  <c r="AK784" i="10"/>
  <c r="Y784" i="10" s="1"/>
  <c r="AL784" i="10"/>
  <c r="AC784" i="10" s="1"/>
  <c r="AM784" i="10"/>
  <c r="AE784" i="10" s="1"/>
  <c r="J785" i="10"/>
  <c r="AH785" i="10"/>
  <c r="M785" i="10" s="1"/>
  <c r="AI785" i="10"/>
  <c r="AJ785" i="10"/>
  <c r="U785" i="10" s="1"/>
  <c r="AK785" i="10"/>
  <c r="Y785" i="10" s="1"/>
  <c r="AL785" i="10"/>
  <c r="AC785" i="10" s="1"/>
  <c r="AM785" i="10"/>
  <c r="AE785" i="10" s="1"/>
  <c r="J786" i="10"/>
  <c r="AH786" i="10"/>
  <c r="M786" i="10" s="1"/>
  <c r="AI786" i="10"/>
  <c r="AJ786" i="10"/>
  <c r="U786" i="10" s="1"/>
  <c r="AK786" i="10"/>
  <c r="Y786" i="10" s="1"/>
  <c r="AL786" i="10"/>
  <c r="AC786" i="10" s="1"/>
  <c r="AM786" i="10"/>
  <c r="AE786" i="10" s="1"/>
  <c r="J787" i="10"/>
  <c r="AH787" i="10"/>
  <c r="M787" i="10" s="1"/>
  <c r="AI787" i="10"/>
  <c r="AJ787" i="10"/>
  <c r="U787" i="10" s="1"/>
  <c r="AK787" i="10"/>
  <c r="Y787" i="10" s="1"/>
  <c r="AL787" i="10"/>
  <c r="AC787" i="10" s="1"/>
  <c r="AM787" i="10"/>
  <c r="AE787" i="10" s="1"/>
  <c r="J788" i="10"/>
  <c r="AH788" i="10"/>
  <c r="M788" i="10" s="1"/>
  <c r="AI788" i="10"/>
  <c r="AJ788" i="10"/>
  <c r="U788" i="10" s="1"/>
  <c r="AK788" i="10"/>
  <c r="Y788" i="10" s="1"/>
  <c r="AL788" i="10"/>
  <c r="AC788" i="10" s="1"/>
  <c r="AM788" i="10"/>
  <c r="AE788" i="10" s="1"/>
  <c r="J789" i="10"/>
  <c r="AH789" i="10"/>
  <c r="M789" i="10" s="1"/>
  <c r="AI789" i="10"/>
  <c r="AJ789" i="10"/>
  <c r="U789" i="10" s="1"/>
  <c r="AK789" i="10"/>
  <c r="Y789" i="10" s="1"/>
  <c r="AL789" i="10"/>
  <c r="AC789" i="10" s="1"/>
  <c r="AM789" i="10"/>
  <c r="AE789" i="10" s="1"/>
  <c r="J790" i="10"/>
  <c r="AH790" i="10"/>
  <c r="M790" i="10" s="1"/>
  <c r="AI790" i="10"/>
  <c r="AJ790" i="10"/>
  <c r="U790" i="10" s="1"/>
  <c r="AK790" i="10"/>
  <c r="Y790" i="10" s="1"/>
  <c r="AL790" i="10"/>
  <c r="AC790" i="10" s="1"/>
  <c r="AM790" i="10"/>
  <c r="AE790" i="10" s="1"/>
  <c r="J791" i="10"/>
  <c r="AH791" i="10"/>
  <c r="M791" i="10" s="1"/>
  <c r="AI791" i="10"/>
  <c r="AJ791" i="10"/>
  <c r="U791" i="10" s="1"/>
  <c r="AK791" i="10"/>
  <c r="Y791" i="10" s="1"/>
  <c r="AL791" i="10"/>
  <c r="AC791" i="10" s="1"/>
  <c r="AM791" i="10"/>
  <c r="AE791" i="10" s="1"/>
  <c r="J792" i="10"/>
  <c r="AH792" i="10"/>
  <c r="M792" i="10" s="1"/>
  <c r="AI792" i="10"/>
  <c r="AJ792" i="10"/>
  <c r="U792" i="10" s="1"/>
  <c r="AK792" i="10"/>
  <c r="Y792" i="10" s="1"/>
  <c r="AL792" i="10"/>
  <c r="AC792" i="10" s="1"/>
  <c r="AM792" i="10"/>
  <c r="AE792" i="10" s="1"/>
  <c r="J793" i="10"/>
  <c r="AH793" i="10"/>
  <c r="M793" i="10" s="1"/>
  <c r="AI793" i="10"/>
  <c r="AJ793" i="10"/>
  <c r="U793" i="10" s="1"/>
  <c r="AK793" i="10"/>
  <c r="Y793" i="10" s="1"/>
  <c r="AL793" i="10"/>
  <c r="AC793" i="10" s="1"/>
  <c r="AM793" i="10"/>
  <c r="AE793" i="10" s="1"/>
  <c r="J794" i="10"/>
  <c r="AH794" i="10"/>
  <c r="M794" i="10" s="1"/>
  <c r="AI794" i="10"/>
  <c r="AJ794" i="10"/>
  <c r="U794" i="10" s="1"/>
  <c r="AK794" i="10"/>
  <c r="Y794" i="10" s="1"/>
  <c r="AL794" i="10"/>
  <c r="AC794" i="10" s="1"/>
  <c r="AM794" i="10"/>
  <c r="AE794" i="10" s="1"/>
  <c r="J795" i="10"/>
  <c r="AH795" i="10"/>
  <c r="M795" i="10" s="1"/>
  <c r="AI795" i="10"/>
  <c r="AJ795" i="10"/>
  <c r="U795" i="10" s="1"/>
  <c r="AK795" i="10"/>
  <c r="Y795" i="10" s="1"/>
  <c r="AL795" i="10"/>
  <c r="AC795" i="10" s="1"/>
  <c r="AM795" i="10"/>
  <c r="AE795" i="10" s="1"/>
  <c r="J796" i="10"/>
  <c r="AH796" i="10"/>
  <c r="M796" i="10" s="1"/>
  <c r="AI796" i="10"/>
  <c r="AJ796" i="10"/>
  <c r="U796" i="10" s="1"/>
  <c r="AK796" i="10"/>
  <c r="Y796" i="10" s="1"/>
  <c r="AL796" i="10"/>
  <c r="AC796" i="10" s="1"/>
  <c r="AM796" i="10"/>
  <c r="AE796" i="10" s="1"/>
  <c r="J797" i="10"/>
  <c r="AH797" i="10"/>
  <c r="M797" i="10" s="1"/>
  <c r="AI797" i="10"/>
  <c r="AJ797" i="10"/>
  <c r="U797" i="10" s="1"/>
  <c r="AK797" i="10"/>
  <c r="Y797" i="10" s="1"/>
  <c r="AL797" i="10"/>
  <c r="AC797" i="10" s="1"/>
  <c r="AM797" i="10"/>
  <c r="AE797" i="10" s="1"/>
  <c r="J798" i="10"/>
  <c r="AH798" i="10"/>
  <c r="M798" i="10" s="1"/>
  <c r="AI798" i="10"/>
  <c r="AJ798" i="10"/>
  <c r="U798" i="10" s="1"/>
  <c r="AK798" i="10"/>
  <c r="Y798" i="10" s="1"/>
  <c r="AL798" i="10"/>
  <c r="AC798" i="10" s="1"/>
  <c r="AM798" i="10"/>
  <c r="AE798" i="10" s="1"/>
  <c r="J799" i="10"/>
  <c r="AH799" i="10"/>
  <c r="M799" i="10" s="1"/>
  <c r="AI799" i="10"/>
  <c r="AJ799" i="10"/>
  <c r="U799" i="10" s="1"/>
  <c r="AK799" i="10"/>
  <c r="Y799" i="10" s="1"/>
  <c r="AL799" i="10"/>
  <c r="AC799" i="10" s="1"/>
  <c r="AM799" i="10"/>
  <c r="AE799" i="10" s="1"/>
  <c r="J800" i="10"/>
  <c r="AH800" i="10"/>
  <c r="M800" i="10" s="1"/>
  <c r="AI800" i="10"/>
  <c r="AJ800" i="10"/>
  <c r="U800" i="10" s="1"/>
  <c r="AK800" i="10"/>
  <c r="Y800" i="10" s="1"/>
  <c r="AL800" i="10"/>
  <c r="AC800" i="10" s="1"/>
  <c r="AM800" i="10"/>
  <c r="AE800" i="10" s="1"/>
  <c r="J801" i="10"/>
  <c r="AH801" i="10"/>
  <c r="M801" i="10" s="1"/>
  <c r="AI801" i="10"/>
  <c r="AJ801" i="10"/>
  <c r="U801" i="10" s="1"/>
  <c r="AK801" i="10"/>
  <c r="Y801" i="10" s="1"/>
  <c r="AL801" i="10"/>
  <c r="AC801" i="10" s="1"/>
  <c r="AM801" i="10"/>
  <c r="AE801" i="10" s="1"/>
  <c r="J802" i="10"/>
  <c r="AH802" i="10"/>
  <c r="M802" i="10" s="1"/>
  <c r="AI802" i="10"/>
  <c r="AJ802" i="10"/>
  <c r="U802" i="10" s="1"/>
  <c r="AK802" i="10"/>
  <c r="Y802" i="10" s="1"/>
  <c r="AL802" i="10"/>
  <c r="AC802" i="10" s="1"/>
  <c r="AM802" i="10"/>
  <c r="AE802" i="10" s="1"/>
  <c r="J803" i="10"/>
  <c r="AH803" i="10"/>
  <c r="M803" i="10" s="1"/>
  <c r="AI803" i="10"/>
  <c r="AJ803" i="10"/>
  <c r="U803" i="10" s="1"/>
  <c r="AK803" i="10"/>
  <c r="Y803" i="10" s="1"/>
  <c r="AL803" i="10"/>
  <c r="AC803" i="10" s="1"/>
  <c r="AM803" i="10"/>
  <c r="AE803" i="10" s="1"/>
  <c r="J804" i="10"/>
  <c r="AH804" i="10"/>
  <c r="M804" i="10" s="1"/>
  <c r="AI804" i="10"/>
  <c r="AJ804" i="10"/>
  <c r="U804" i="10" s="1"/>
  <c r="AK804" i="10"/>
  <c r="Y804" i="10" s="1"/>
  <c r="AL804" i="10"/>
  <c r="AC804" i="10" s="1"/>
  <c r="AM804" i="10"/>
  <c r="AE804" i="10" s="1"/>
  <c r="J805" i="10"/>
  <c r="AH805" i="10"/>
  <c r="M805" i="10" s="1"/>
  <c r="AI805" i="10"/>
  <c r="AJ805" i="10"/>
  <c r="U805" i="10" s="1"/>
  <c r="AK805" i="10"/>
  <c r="Y805" i="10" s="1"/>
  <c r="AL805" i="10"/>
  <c r="AC805" i="10" s="1"/>
  <c r="AM805" i="10"/>
  <c r="AE805" i="10" s="1"/>
  <c r="J806" i="10"/>
  <c r="AH806" i="10"/>
  <c r="M806" i="10" s="1"/>
  <c r="AI806" i="10"/>
  <c r="AJ806" i="10"/>
  <c r="U806" i="10" s="1"/>
  <c r="AK806" i="10"/>
  <c r="Y806" i="10" s="1"/>
  <c r="AL806" i="10"/>
  <c r="AC806" i="10" s="1"/>
  <c r="AM806" i="10"/>
  <c r="AE806" i="10" s="1"/>
  <c r="J807" i="10"/>
  <c r="AH807" i="10"/>
  <c r="M807" i="10" s="1"/>
  <c r="AI807" i="10"/>
  <c r="AJ807" i="10"/>
  <c r="U807" i="10" s="1"/>
  <c r="AK807" i="10"/>
  <c r="Y807" i="10" s="1"/>
  <c r="AL807" i="10"/>
  <c r="AC807" i="10" s="1"/>
  <c r="AM807" i="10"/>
  <c r="AE807" i="10" s="1"/>
  <c r="J808" i="10"/>
  <c r="AH808" i="10"/>
  <c r="M808" i="10" s="1"/>
  <c r="AI808" i="10"/>
  <c r="AJ808" i="10"/>
  <c r="U808" i="10" s="1"/>
  <c r="AK808" i="10"/>
  <c r="Y808" i="10" s="1"/>
  <c r="AL808" i="10"/>
  <c r="AC808" i="10" s="1"/>
  <c r="AM808" i="10"/>
  <c r="AE808" i="10" s="1"/>
  <c r="J809" i="10"/>
  <c r="AH809" i="10"/>
  <c r="M809" i="10" s="1"/>
  <c r="AI809" i="10"/>
  <c r="AJ809" i="10"/>
  <c r="U809" i="10" s="1"/>
  <c r="AK809" i="10"/>
  <c r="Y809" i="10" s="1"/>
  <c r="AL809" i="10"/>
  <c r="AC809" i="10" s="1"/>
  <c r="AM809" i="10"/>
  <c r="AE809" i="10" s="1"/>
  <c r="J810" i="10"/>
  <c r="AH810" i="10"/>
  <c r="M810" i="10" s="1"/>
  <c r="AI810" i="10"/>
  <c r="AJ810" i="10"/>
  <c r="U810" i="10" s="1"/>
  <c r="AK810" i="10"/>
  <c r="Y810" i="10" s="1"/>
  <c r="AL810" i="10"/>
  <c r="AC810" i="10" s="1"/>
  <c r="AM810" i="10"/>
  <c r="AE810" i="10" s="1"/>
  <c r="J811" i="10"/>
  <c r="AH811" i="10"/>
  <c r="M811" i="10" s="1"/>
  <c r="AI811" i="10"/>
  <c r="AJ811" i="10"/>
  <c r="U811" i="10" s="1"/>
  <c r="AK811" i="10"/>
  <c r="Y811" i="10" s="1"/>
  <c r="AL811" i="10"/>
  <c r="AC811" i="10" s="1"/>
  <c r="AM811" i="10"/>
  <c r="AE811" i="10" s="1"/>
  <c r="J812" i="10"/>
  <c r="AH812" i="10"/>
  <c r="M812" i="10" s="1"/>
  <c r="AI812" i="10"/>
  <c r="AJ812" i="10"/>
  <c r="U812" i="10" s="1"/>
  <c r="AK812" i="10"/>
  <c r="Y812" i="10" s="1"/>
  <c r="AL812" i="10"/>
  <c r="AC812" i="10" s="1"/>
  <c r="AM812" i="10"/>
  <c r="AE812" i="10" s="1"/>
  <c r="J813" i="10"/>
  <c r="AH813" i="10"/>
  <c r="M813" i="10" s="1"/>
  <c r="AI813" i="10"/>
  <c r="AJ813" i="10"/>
  <c r="U813" i="10" s="1"/>
  <c r="AK813" i="10"/>
  <c r="Y813" i="10" s="1"/>
  <c r="AL813" i="10"/>
  <c r="AC813" i="10" s="1"/>
  <c r="AM813" i="10"/>
  <c r="AE813" i="10" s="1"/>
  <c r="J814" i="10"/>
  <c r="AH814" i="10"/>
  <c r="M814" i="10" s="1"/>
  <c r="AI814" i="10"/>
  <c r="AJ814" i="10"/>
  <c r="U814" i="10" s="1"/>
  <c r="AK814" i="10"/>
  <c r="Y814" i="10" s="1"/>
  <c r="AL814" i="10"/>
  <c r="AC814" i="10" s="1"/>
  <c r="AM814" i="10"/>
  <c r="AE814" i="10" s="1"/>
  <c r="J815" i="10"/>
  <c r="AH815" i="10"/>
  <c r="M815" i="10" s="1"/>
  <c r="AI815" i="10"/>
  <c r="AJ815" i="10"/>
  <c r="U815" i="10" s="1"/>
  <c r="AK815" i="10"/>
  <c r="Y815" i="10" s="1"/>
  <c r="AL815" i="10"/>
  <c r="AC815" i="10" s="1"/>
  <c r="AM815" i="10"/>
  <c r="AE815" i="10" s="1"/>
  <c r="J816" i="10"/>
  <c r="AH816" i="10"/>
  <c r="M816" i="10" s="1"/>
  <c r="AI816" i="10"/>
  <c r="AJ816" i="10"/>
  <c r="U816" i="10" s="1"/>
  <c r="AK816" i="10"/>
  <c r="Y816" i="10" s="1"/>
  <c r="AL816" i="10"/>
  <c r="AC816" i="10" s="1"/>
  <c r="AM816" i="10"/>
  <c r="AE816" i="10" s="1"/>
  <c r="J817" i="10"/>
  <c r="AH817" i="10"/>
  <c r="M817" i="10" s="1"/>
  <c r="AI817" i="10"/>
  <c r="AJ817" i="10"/>
  <c r="U817" i="10" s="1"/>
  <c r="AK817" i="10"/>
  <c r="Y817" i="10" s="1"/>
  <c r="AL817" i="10"/>
  <c r="AC817" i="10" s="1"/>
  <c r="AM817" i="10"/>
  <c r="AE817" i="10" s="1"/>
  <c r="J818" i="10"/>
  <c r="AH818" i="10"/>
  <c r="M818" i="10" s="1"/>
  <c r="AI818" i="10"/>
  <c r="AJ818" i="10"/>
  <c r="U818" i="10" s="1"/>
  <c r="AK818" i="10"/>
  <c r="Y818" i="10" s="1"/>
  <c r="AL818" i="10"/>
  <c r="AC818" i="10" s="1"/>
  <c r="AM818" i="10"/>
  <c r="AE818" i="10" s="1"/>
  <c r="J819" i="10"/>
  <c r="AH819" i="10"/>
  <c r="M819" i="10" s="1"/>
  <c r="AI819" i="10"/>
  <c r="AJ819" i="10"/>
  <c r="U819" i="10" s="1"/>
  <c r="AK819" i="10"/>
  <c r="Y819" i="10" s="1"/>
  <c r="AL819" i="10"/>
  <c r="AC819" i="10" s="1"/>
  <c r="AM819" i="10"/>
  <c r="AE819" i="10" s="1"/>
  <c r="J820" i="10"/>
  <c r="AH820" i="10"/>
  <c r="M820" i="10" s="1"/>
  <c r="AI820" i="10"/>
  <c r="AJ820" i="10"/>
  <c r="U820" i="10" s="1"/>
  <c r="AK820" i="10"/>
  <c r="Y820" i="10" s="1"/>
  <c r="AL820" i="10"/>
  <c r="AC820" i="10" s="1"/>
  <c r="AM820" i="10"/>
  <c r="AE820" i="10" s="1"/>
  <c r="J821" i="10"/>
  <c r="AH821" i="10"/>
  <c r="M821" i="10" s="1"/>
  <c r="AI821" i="10"/>
  <c r="AJ821" i="10"/>
  <c r="U821" i="10" s="1"/>
  <c r="AK821" i="10"/>
  <c r="Y821" i="10" s="1"/>
  <c r="AL821" i="10"/>
  <c r="AC821" i="10" s="1"/>
  <c r="AM821" i="10"/>
  <c r="AE821" i="10" s="1"/>
  <c r="J822" i="10"/>
  <c r="AH822" i="10"/>
  <c r="M822" i="10" s="1"/>
  <c r="AI822" i="10"/>
  <c r="AJ822" i="10"/>
  <c r="U822" i="10" s="1"/>
  <c r="AK822" i="10"/>
  <c r="Y822" i="10" s="1"/>
  <c r="AL822" i="10"/>
  <c r="AC822" i="10" s="1"/>
  <c r="AM822" i="10"/>
  <c r="AE822" i="10" s="1"/>
  <c r="J823" i="10"/>
  <c r="AH823" i="10"/>
  <c r="M823" i="10" s="1"/>
  <c r="AI823" i="10"/>
  <c r="AJ823" i="10"/>
  <c r="U823" i="10" s="1"/>
  <c r="AK823" i="10"/>
  <c r="Y823" i="10" s="1"/>
  <c r="AL823" i="10"/>
  <c r="AC823" i="10" s="1"/>
  <c r="AM823" i="10"/>
  <c r="AE823" i="10" s="1"/>
  <c r="J824" i="10"/>
  <c r="AH824" i="10"/>
  <c r="M824" i="10" s="1"/>
  <c r="AI824" i="10"/>
  <c r="AJ824" i="10"/>
  <c r="U824" i="10" s="1"/>
  <c r="AK824" i="10"/>
  <c r="Y824" i="10" s="1"/>
  <c r="AL824" i="10"/>
  <c r="AC824" i="10" s="1"/>
  <c r="AM824" i="10"/>
  <c r="AE824" i="10" s="1"/>
  <c r="J825" i="10"/>
  <c r="AH825" i="10"/>
  <c r="M825" i="10" s="1"/>
  <c r="AI825" i="10"/>
  <c r="AJ825" i="10"/>
  <c r="U825" i="10" s="1"/>
  <c r="AK825" i="10"/>
  <c r="Y825" i="10" s="1"/>
  <c r="AL825" i="10"/>
  <c r="AC825" i="10" s="1"/>
  <c r="AM825" i="10"/>
  <c r="AE825" i="10" s="1"/>
  <c r="J826" i="10"/>
  <c r="AH826" i="10"/>
  <c r="M826" i="10" s="1"/>
  <c r="AI826" i="10"/>
  <c r="AJ826" i="10"/>
  <c r="U826" i="10" s="1"/>
  <c r="AK826" i="10"/>
  <c r="Y826" i="10" s="1"/>
  <c r="AL826" i="10"/>
  <c r="AC826" i="10" s="1"/>
  <c r="AM826" i="10"/>
  <c r="AE826" i="10" s="1"/>
  <c r="J827" i="10"/>
  <c r="AH827" i="10"/>
  <c r="M827" i="10" s="1"/>
  <c r="AI827" i="10"/>
  <c r="AJ827" i="10"/>
  <c r="U827" i="10" s="1"/>
  <c r="AK827" i="10"/>
  <c r="Y827" i="10" s="1"/>
  <c r="AL827" i="10"/>
  <c r="AC827" i="10" s="1"/>
  <c r="AM827" i="10"/>
  <c r="AE827" i="10" s="1"/>
  <c r="J828" i="10"/>
  <c r="AH828" i="10"/>
  <c r="M828" i="10" s="1"/>
  <c r="AI828" i="10"/>
  <c r="AJ828" i="10"/>
  <c r="U828" i="10" s="1"/>
  <c r="AK828" i="10"/>
  <c r="Y828" i="10" s="1"/>
  <c r="AL828" i="10"/>
  <c r="AC828" i="10" s="1"/>
  <c r="AM828" i="10"/>
  <c r="AE828" i="10" s="1"/>
  <c r="J829" i="10"/>
  <c r="AH829" i="10"/>
  <c r="M829" i="10" s="1"/>
  <c r="AI829" i="10"/>
  <c r="AJ829" i="10"/>
  <c r="U829" i="10" s="1"/>
  <c r="AK829" i="10"/>
  <c r="Y829" i="10" s="1"/>
  <c r="AL829" i="10"/>
  <c r="AC829" i="10" s="1"/>
  <c r="AM829" i="10"/>
  <c r="AE829" i="10" s="1"/>
  <c r="J830" i="10"/>
  <c r="AH830" i="10"/>
  <c r="M830" i="10" s="1"/>
  <c r="AI830" i="10"/>
  <c r="AJ830" i="10"/>
  <c r="U830" i="10" s="1"/>
  <c r="AK830" i="10"/>
  <c r="Y830" i="10" s="1"/>
  <c r="AL830" i="10"/>
  <c r="AC830" i="10" s="1"/>
  <c r="AM830" i="10"/>
  <c r="AE830" i="10" s="1"/>
  <c r="J831" i="10"/>
  <c r="AH831" i="10"/>
  <c r="M831" i="10" s="1"/>
  <c r="AI831" i="10"/>
  <c r="AJ831" i="10"/>
  <c r="U831" i="10" s="1"/>
  <c r="AK831" i="10"/>
  <c r="Y831" i="10" s="1"/>
  <c r="AL831" i="10"/>
  <c r="AC831" i="10" s="1"/>
  <c r="AM831" i="10"/>
  <c r="AE831" i="10" s="1"/>
  <c r="J832" i="10"/>
  <c r="AH832" i="10"/>
  <c r="M832" i="10" s="1"/>
  <c r="AI832" i="10"/>
  <c r="AJ832" i="10"/>
  <c r="U832" i="10" s="1"/>
  <c r="AK832" i="10"/>
  <c r="Y832" i="10" s="1"/>
  <c r="AL832" i="10"/>
  <c r="AC832" i="10" s="1"/>
  <c r="AM832" i="10"/>
  <c r="AE832" i="10" s="1"/>
  <c r="J833" i="10"/>
  <c r="AH833" i="10"/>
  <c r="M833" i="10" s="1"/>
  <c r="AI833" i="10"/>
  <c r="AJ833" i="10"/>
  <c r="U833" i="10" s="1"/>
  <c r="AK833" i="10"/>
  <c r="Y833" i="10" s="1"/>
  <c r="AL833" i="10"/>
  <c r="AC833" i="10" s="1"/>
  <c r="AM833" i="10"/>
  <c r="AE833" i="10" s="1"/>
  <c r="J834" i="10"/>
  <c r="AH834" i="10"/>
  <c r="M834" i="10" s="1"/>
  <c r="AI834" i="10"/>
  <c r="AJ834" i="10"/>
  <c r="U834" i="10" s="1"/>
  <c r="AK834" i="10"/>
  <c r="Y834" i="10" s="1"/>
  <c r="AL834" i="10"/>
  <c r="AC834" i="10" s="1"/>
  <c r="AM834" i="10"/>
  <c r="AE834" i="10" s="1"/>
  <c r="J835" i="10"/>
  <c r="AH835" i="10"/>
  <c r="M835" i="10" s="1"/>
  <c r="AI835" i="10"/>
  <c r="AJ835" i="10"/>
  <c r="U835" i="10" s="1"/>
  <c r="AK835" i="10"/>
  <c r="Y835" i="10" s="1"/>
  <c r="AL835" i="10"/>
  <c r="AC835" i="10" s="1"/>
  <c r="AM835" i="10"/>
  <c r="AE835" i="10" s="1"/>
  <c r="J836" i="10"/>
  <c r="AH836" i="10"/>
  <c r="M836" i="10" s="1"/>
  <c r="AI836" i="10"/>
  <c r="AJ836" i="10"/>
  <c r="U836" i="10" s="1"/>
  <c r="AK836" i="10"/>
  <c r="Y836" i="10" s="1"/>
  <c r="AL836" i="10"/>
  <c r="AC836" i="10" s="1"/>
  <c r="AM836" i="10"/>
  <c r="AE836" i="10" s="1"/>
  <c r="J837" i="10"/>
  <c r="AH837" i="10"/>
  <c r="M837" i="10" s="1"/>
  <c r="AI837" i="10"/>
  <c r="AJ837" i="10"/>
  <c r="U837" i="10" s="1"/>
  <c r="AK837" i="10"/>
  <c r="Y837" i="10" s="1"/>
  <c r="AL837" i="10"/>
  <c r="AC837" i="10" s="1"/>
  <c r="AM837" i="10"/>
  <c r="AE837" i="10" s="1"/>
  <c r="J838" i="10"/>
  <c r="AH838" i="10"/>
  <c r="M838" i="10" s="1"/>
  <c r="AI838" i="10"/>
  <c r="AJ838" i="10"/>
  <c r="U838" i="10" s="1"/>
  <c r="AK838" i="10"/>
  <c r="Y838" i="10" s="1"/>
  <c r="AL838" i="10"/>
  <c r="AC838" i="10" s="1"/>
  <c r="AM838" i="10"/>
  <c r="AE838" i="10" s="1"/>
  <c r="J839" i="10"/>
  <c r="AH839" i="10"/>
  <c r="M839" i="10" s="1"/>
  <c r="AI839" i="10"/>
  <c r="AJ839" i="10"/>
  <c r="U839" i="10" s="1"/>
  <c r="AK839" i="10"/>
  <c r="Y839" i="10" s="1"/>
  <c r="AL839" i="10"/>
  <c r="AC839" i="10" s="1"/>
  <c r="AM839" i="10"/>
  <c r="AE839" i="10" s="1"/>
  <c r="J840" i="10"/>
  <c r="AH840" i="10"/>
  <c r="M840" i="10" s="1"/>
  <c r="AI840" i="10"/>
  <c r="AJ840" i="10"/>
  <c r="U840" i="10" s="1"/>
  <c r="AK840" i="10"/>
  <c r="Y840" i="10" s="1"/>
  <c r="AL840" i="10"/>
  <c r="AC840" i="10" s="1"/>
  <c r="AM840" i="10"/>
  <c r="AE840" i="10" s="1"/>
  <c r="J841" i="10"/>
  <c r="AH841" i="10"/>
  <c r="M841" i="10" s="1"/>
  <c r="AI841" i="10"/>
  <c r="AJ841" i="10"/>
  <c r="U841" i="10" s="1"/>
  <c r="AK841" i="10"/>
  <c r="Y841" i="10" s="1"/>
  <c r="AL841" i="10"/>
  <c r="AC841" i="10" s="1"/>
  <c r="AM841" i="10"/>
  <c r="AE841" i="10" s="1"/>
  <c r="J842" i="10"/>
  <c r="AH842" i="10"/>
  <c r="M842" i="10" s="1"/>
  <c r="AI842" i="10"/>
  <c r="AJ842" i="10"/>
  <c r="U842" i="10" s="1"/>
  <c r="AK842" i="10"/>
  <c r="Y842" i="10" s="1"/>
  <c r="AL842" i="10"/>
  <c r="AC842" i="10" s="1"/>
  <c r="AM842" i="10"/>
  <c r="AE842" i="10" s="1"/>
  <c r="J843" i="10"/>
  <c r="AH843" i="10"/>
  <c r="M843" i="10" s="1"/>
  <c r="AI843" i="10"/>
  <c r="AJ843" i="10"/>
  <c r="U843" i="10" s="1"/>
  <c r="AK843" i="10"/>
  <c r="Y843" i="10" s="1"/>
  <c r="AL843" i="10"/>
  <c r="AC843" i="10" s="1"/>
  <c r="AM843" i="10"/>
  <c r="AE843" i="10" s="1"/>
  <c r="J844" i="10"/>
  <c r="AH844" i="10"/>
  <c r="M844" i="10" s="1"/>
  <c r="AI844" i="10"/>
  <c r="AJ844" i="10"/>
  <c r="U844" i="10" s="1"/>
  <c r="AK844" i="10"/>
  <c r="Y844" i="10" s="1"/>
  <c r="AL844" i="10"/>
  <c r="AC844" i="10" s="1"/>
  <c r="AM844" i="10"/>
  <c r="AE844" i="10" s="1"/>
  <c r="J845" i="10"/>
  <c r="AH845" i="10"/>
  <c r="M845" i="10" s="1"/>
  <c r="AI845" i="10"/>
  <c r="AJ845" i="10"/>
  <c r="U845" i="10" s="1"/>
  <c r="AK845" i="10"/>
  <c r="Y845" i="10" s="1"/>
  <c r="AL845" i="10"/>
  <c r="AC845" i="10" s="1"/>
  <c r="AM845" i="10"/>
  <c r="AE845" i="10" s="1"/>
  <c r="J846" i="10"/>
  <c r="AH846" i="10"/>
  <c r="M846" i="10" s="1"/>
  <c r="AI846" i="10"/>
  <c r="AJ846" i="10"/>
  <c r="U846" i="10" s="1"/>
  <c r="AK846" i="10"/>
  <c r="Y846" i="10" s="1"/>
  <c r="AL846" i="10"/>
  <c r="AC846" i="10" s="1"/>
  <c r="AM846" i="10"/>
  <c r="AE846" i="10" s="1"/>
  <c r="J847" i="10"/>
  <c r="AH847" i="10"/>
  <c r="M847" i="10" s="1"/>
  <c r="AI847" i="10"/>
  <c r="AJ847" i="10"/>
  <c r="U847" i="10" s="1"/>
  <c r="AK847" i="10"/>
  <c r="Y847" i="10" s="1"/>
  <c r="AL847" i="10"/>
  <c r="AC847" i="10" s="1"/>
  <c r="AM847" i="10"/>
  <c r="AE847" i="10" s="1"/>
  <c r="J848" i="10"/>
  <c r="AH848" i="10"/>
  <c r="M848" i="10" s="1"/>
  <c r="AI848" i="10"/>
  <c r="AJ848" i="10"/>
  <c r="U848" i="10" s="1"/>
  <c r="AK848" i="10"/>
  <c r="Y848" i="10" s="1"/>
  <c r="AL848" i="10"/>
  <c r="AC848" i="10" s="1"/>
  <c r="AM848" i="10"/>
  <c r="AE848" i="10" s="1"/>
  <c r="J849" i="10"/>
  <c r="AH849" i="10"/>
  <c r="M849" i="10" s="1"/>
  <c r="AI849" i="10"/>
  <c r="AJ849" i="10"/>
  <c r="U849" i="10" s="1"/>
  <c r="AK849" i="10"/>
  <c r="Y849" i="10" s="1"/>
  <c r="AL849" i="10"/>
  <c r="AC849" i="10" s="1"/>
  <c r="AM849" i="10"/>
  <c r="AE849" i="10" s="1"/>
  <c r="J850" i="10"/>
  <c r="AH850" i="10"/>
  <c r="M850" i="10" s="1"/>
  <c r="AI850" i="10"/>
  <c r="AJ850" i="10"/>
  <c r="U850" i="10" s="1"/>
  <c r="AK850" i="10"/>
  <c r="Y850" i="10" s="1"/>
  <c r="AL850" i="10"/>
  <c r="AC850" i="10" s="1"/>
  <c r="AM850" i="10"/>
  <c r="AE850" i="10" s="1"/>
  <c r="J851" i="10"/>
  <c r="AH851" i="10"/>
  <c r="M851" i="10" s="1"/>
  <c r="AI851" i="10"/>
  <c r="AJ851" i="10"/>
  <c r="U851" i="10" s="1"/>
  <c r="AK851" i="10"/>
  <c r="Y851" i="10" s="1"/>
  <c r="AL851" i="10"/>
  <c r="AC851" i="10" s="1"/>
  <c r="AM851" i="10"/>
  <c r="AE851" i="10" s="1"/>
  <c r="J852" i="10"/>
  <c r="AH852" i="10"/>
  <c r="M852" i="10" s="1"/>
  <c r="AI852" i="10"/>
  <c r="AJ852" i="10"/>
  <c r="U852" i="10" s="1"/>
  <c r="AK852" i="10"/>
  <c r="Y852" i="10" s="1"/>
  <c r="AL852" i="10"/>
  <c r="AC852" i="10" s="1"/>
  <c r="AM852" i="10"/>
  <c r="AE852" i="10" s="1"/>
  <c r="J853" i="10"/>
  <c r="AH853" i="10"/>
  <c r="M853" i="10" s="1"/>
  <c r="AI853" i="10"/>
  <c r="AJ853" i="10"/>
  <c r="U853" i="10" s="1"/>
  <c r="AK853" i="10"/>
  <c r="Y853" i="10" s="1"/>
  <c r="AL853" i="10"/>
  <c r="AC853" i="10" s="1"/>
  <c r="AM853" i="10"/>
  <c r="AE853" i="10" s="1"/>
  <c r="J854" i="10"/>
  <c r="AH854" i="10"/>
  <c r="M854" i="10" s="1"/>
  <c r="AI854" i="10"/>
  <c r="AJ854" i="10"/>
  <c r="U854" i="10" s="1"/>
  <c r="AK854" i="10"/>
  <c r="Y854" i="10" s="1"/>
  <c r="AL854" i="10"/>
  <c r="AC854" i="10" s="1"/>
  <c r="AM854" i="10"/>
  <c r="AE854" i="10" s="1"/>
  <c r="J855" i="10"/>
  <c r="AH855" i="10"/>
  <c r="M855" i="10" s="1"/>
  <c r="AI855" i="10"/>
  <c r="AJ855" i="10"/>
  <c r="U855" i="10" s="1"/>
  <c r="AK855" i="10"/>
  <c r="Y855" i="10" s="1"/>
  <c r="AL855" i="10"/>
  <c r="AC855" i="10" s="1"/>
  <c r="AM855" i="10"/>
  <c r="AE855" i="10" s="1"/>
  <c r="J856" i="10"/>
  <c r="AH856" i="10"/>
  <c r="M856" i="10" s="1"/>
  <c r="AI856" i="10"/>
  <c r="AJ856" i="10"/>
  <c r="U856" i="10" s="1"/>
  <c r="AK856" i="10"/>
  <c r="Y856" i="10" s="1"/>
  <c r="AL856" i="10"/>
  <c r="AC856" i="10" s="1"/>
  <c r="AM856" i="10"/>
  <c r="AE856" i="10" s="1"/>
  <c r="J857" i="10"/>
  <c r="AH857" i="10"/>
  <c r="M857" i="10" s="1"/>
  <c r="AI857" i="10"/>
  <c r="AJ857" i="10"/>
  <c r="U857" i="10" s="1"/>
  <c r="AK857" i="10"/>
  <c r="Y857" i="10" s="1"/>
  <c r="AL857" i="10"/>
  <c r="AC857" i="10" s="1"/>
  <c r="AM857" i="10"/>
  <c r="AE857" i="10" s="1"/>
  <c r="J858" i="10"/>
  <c r="AH858" i="10"/>
  <c r="M858" i="10" s="1"/>
  <c r="AI858" i="10"/>
  <c r="AJ858" i="10"/>
  <c r="U858" i="10" s="1"/>
  <c r="AK858" i="10"/>
  <c r="Y858" i="10" s="1"/>
  <c r="AL858" i="10"/>
  <c r="AC858" i="10" s="1"/>
  <c r="AM858" i="10"/>
  <c r="AE858" i="10" s="1"/>
  <c r="J859" i="10"/>
  <c r="AH859" i="10"/>
  <c r="M859" i="10" s="1"/>
  <c r="AI859" i="10"/>
  <c r="AJ859" i="10"/>
  <c r="U859" i="10" s="1"/>
  <c r="AK859" i="10"/>
  <c r="Y859" i="10" s="1"/>
  <c r="AL859" i="10"/>
  <c r="AC859" i="10" s="1"/>
  <c r="AM859" i="10"/>
  <c r="AE859" i="10" s="1"/>
  <c r="J860" i="10"/>
  <c r="AH860" i="10"/>
  <c r="M860" i="10" s="1"/>
  <c r="AI860" i="10"/>
  <c r="AJ860" i="10"/>
  <c r="U860" i="10" s="1"/>
  <c r="AK860" i="10"/>
  <c r="Y860" i="10" s="1"/>
  <c r="AL860" i="10"/>
  <c r="AC860" i="10" s="1"/>
  <c r="AM860" i="10"/>
  <c r="AE860" i="10" s="1"/>
  <c r="J861" i="10"/>
  <c r="AH861" i="10"/>
  <c r="M861" i="10" s="1"/>
  <c r="AI861" i="10"/>
  <c r="AJ861" i="10"/>
  <c r="U861" i="10" s="1"/>
  <c r="AK861" i="10"/>
  <c r="Y861" i="10" s="1"/>
  <c r="AL861" i="10"/>
  <c r="AC861" i="10" s="1"/>
  <c r="AM861" i="10"/>
  <c r="AE861" i="10" s="1"/>
  <c r="J862" i="10"/>
  <c r="AH862" i="10"/>
  <c r="M862" i="10" s="1"/>
  <c r="AI862" i="10"/>
  <c r="AJ862" i="10"/>
  <c r="U862" i="10" s="1"/>
  <c r="AK862" i="10"/>
  <c r="Y862" i="10" s="1"/>
  <c r="AL862" i="10"/>
  <c r="AC862" i="10" s="1"/>
  <c r="AM862" i="10"/>
  <c r="AE862" i="10" s="1"/>
  <c r="J863" i="10"/>
  <c r="AH863" i="10"/>
  <c r="M863" i="10" s="1"/>
  <c r="AI863" i="10"/>
  <c r="AJ863" i="10"/>
  <c r="U863" i="10" s="1"/>
  <c r="AK863" i="10"/>
  <c r="Y863" i="10" s="1"/>
  <c r="AL863" i="10"/>
  <c r="AC863" i="10" s="1"/>
  <c r="AM863" i="10"/>
  <c r="AE863" i="10" s="1"/>
  <c r="J864" i="10"/>
  <c r="AH864" i="10"/>
  <c r="M864" i="10" s="1"/>
  <c r="AI864" i="10"/>
  <c r="AJ864" i="10"/>
  <c r="U864" i="10" s="1"/>
  <c r="AK864" i="10"/>
  <c r="Y864" i="10" s="1"/>
  <c r="AL864" i="10"/>
  <c r="AC864" i="10" s="1"/>
  <c r="AM864" i="10"/>
  <c r="AE864" i="10" s="1"/>
  <c r="J865" i="10"/>
  <c r="AH865" i="10"/>
  <c r="M865" i="10" s="1"/>
  <c r="AI865" i="10"/>
  <c r="AJ865" i="10"/>
  <c r="U865" i="10" s="1"/>
  <c r="AK865" i="10"/>
  <c r="Y865" i="10" s="1"/>
  <c r="AL865" i="10"/>
  <c r="AC865" i="10" s="1"/>
  <c r="AM865" i="10"/>
  <c r="AE865" i="10" s="1"/>
  <c r="J866" i="10"/>
  <c r="AH866" i="10"/>
  <c r="M866" i="10" s="1"/>
  <c r="AI866" i="10"/>
  <c r="AJ866" i="10"/>
  <c r="U866" i="10" s="1"/>
  <c r="AK866" i="10"/>
  <c r="Y866" i="10" s="1"/>
  <c r="AL866" i="10"/>
  <c r="AC866" i="10" s="1"/>
  <c r="AM866" i="10"/>
  <c r="AE866" i="10" s="1"/>
  <c r="J867" i="10"/>
  <c r="AH867" i="10"/>
  <c r="M867" i="10" s="1"/>
  <c r="AI867" i="10"/>
  <c r="AJ867" i="10"/>
  <c r="U867" i="10" s="1"/>
  <c r="AK867" i="10"/>
  <c r="Y867" i="10" s="1"/>
  <c r="AL867" i="10"/>
  <c r="AC867" i="10" s="1"/>
  <c r="AM867" i="10"/>
  <c r="AE867" i="10" s="1"/>
  <c r="J868" i="10"/>
  <c r="AH868" i="10"/>
  <c r="M868" i="10" s="1"/>
  <c r="AI868" i="10"/>
  <c r="AJ868" i="10"/>
  <c r="U868" i="10" s="1"/>
  <c r="AK868" i="10"/>
  <c r="Y868" i="10" s="1"/>
  <c r="AL868" i="10"/>
  <c r="AC868" i="10" s="1"/>
  <c r="AM868" i="10"/>
  <c r="AE868" i="10" s="1"/>
  <c r="J869" i="10"/>
  <c r="AH869" i="10"/>
  <c r="M869" i="10" s="1"/>
  <c r="AI869" i="10"/>
  <c r="AJ869" i="10"/>
  <c r="U869" i="10" s="1"/>
  <c r="AK869" i="10"/>
  <c r="Y869" i="10" s="1"/>
  <c r="AL869" i="10"/>
  <c r="AC869" i="10" s="1"/>
  <c r="AM869" i="10"/>
  <c r="AE869" i="10" s="1"/>
  <c r="J870" i="10"/>
  <c r="AH870" i="10"/>
  <c r="M870" i="10" s="1"/>
  <c r="AI870" i="10"/>
  <c r="AJ870" i="10"/>
  <c r="U870" i="10" s="1"/>
  <c r="AK870" i="10"/>
  <c r="Y870" i="10" s="1"/>
  <c r="AL870" i="10"/>
  <c r="AC870" i="10" s="1"/>
  <c r="AM870" i="10"/>
  <c r="AE870" i="10" s="1"/>
  <c r="J871" i="10"/>
  <c r="AH871" i="10"/>
  <c r="M871" i="10" s="1"/>
  <c r="AI871" i="10"/>
  <c r="AJ871" i="10"/>
  <c r="U871" i="10" s="1"/>
  <c r="AK871" i="10"/>
  <c r="Y871" i="10" s="1"/>
  <c r="AL871" i="10"/>
  <c r="AC871" i="10" s="1"/>
  <c r="AM871" i="10"/>
  <c r="AE871" i="10" s="1"/>
  <c r="J872" i="10"/>
  <c r="AH872" i="10"/>
  <c r="M872" i="10" s="1"/>
  <c r="AI872" i="10"/>
  <c r="AJ872" i="10"/>
  <c r="U872" i="10" s="1"/>
  <c r="AK872" i="10"/>
  <c r="Y872" i="10" s="1"/>
  <c r="AL872" i="10"/>
  <c r="AC872" i="10" s="1"/>
  <c r="AM872" i="10"/>
  <c r="AE872" i="10" s="1"/>
  <c r="J873" i="10"/>
  <c r="AH873" i="10"/>
  <c r="M873" i="10" s="1"/>
  <c r="AI873" i="10"/>
  <c r="AJ873" i="10"/>
  <c r="U873" i="10" s="1"/>
  <c r="AK873" i="10"/>
  <c r="Y873" i="10" s="1"/>
  <c r="AL873" i="10"/>
  <c r="AC873" i="10" s="1"/>
  <c r="AM873" i="10"/>
  <c r="AE873" i="10" s="1"/>
  <c r="J874" i="10"/>
  <c r="AH874" i="10"/>
  <c r="M874" i="10" s="1"/>
  <c r="AI874" i="10"/>
  <c r="AJ874" i="10"/>
  <c r="U874" i="10" s="1"/>
  <c r="AK874" i="10"/>
  <c r="Y874" i="10" s="1"/>
  <c r="AL874" i="10"/>
  <c r="AC874" i="10" s="1"/>
  <c r="AM874" i="10"/>
  <c r="AE874" i="10" s="1"/>
  <c r="J875" i="10"/>
  <c r="AH875" i="10"/>
  <c r="M875" i="10" s="1"/>
  <c r="AI875" i="10"/>
  <c r="AJ875" i="10"/>
  <c r="U875" i="10" s="1"/>
  <c r="AK875" i="10"/>
  <c r="Y875" i="10" s="1"/>
  <c r="AL875" i="10"/>
  <c r="AC875" i="10" s="1"/>
  <c r="AM875" i="10"/>
  <c r="AE875" i="10" s="1"/>
  <c r="J876" i="10"/>
  <c r="AH876" i="10"/>
  <c r="M876" i="10" s="1"/>
  <c r="AI876" i="10"/>
  <c r="AJ876" i="10"/>
  <c r="U876" i="10" s="1"/>
  <c r="AK876" i="10"/>
  <c r="Y876" i="10" s="1"/>
  <c r="AL876" i="10"/>
  <c r="AC876" i="10" s="1"/>
  <c r="AM876" i="10"/>
  <c r="AE876" i="10" s="1"/>
  <c r="J877" i="10"/>
  <c r="AH877" i="10"/>
  <c r="M877" i="10" s="1"/>
  <c r="AI877" i="10"/>
  <c r="AJ877" i="10"/>
  <c r="U877" i="10" s="1"/>
  <c r="AK877" i="10"/>
  <c r="Y877" i="10" s="1"/>
  <c r="AL877" i="10"/>
  <c r="AC877" i="10" s="1"/>
  <c r="AM877" i="10"/>
  <c r="AE877" i="10" s="1"/>
  <c r="J878" i="10"/>
  <c r="AH878" i="10"/>
  <c r="M878" i="10" s="1"/>
  <c r="AI878" i="10"/>
  <c r="AJ878" i="10"/>
  <c r="U878" i="10" s="1"/>
  <c r="AK878" i="10"/>
  <c r="Y878" i="10" s="1"/>
  <c r="AL878" i="10"/>
  <c r="AC878" i="10" s="1"/>
  <c r="AM878" i="10"/>
  <c r="AE878" i="10" s="1"/>
  <c r="J879" i="10"/>
  <c r="AH879" i="10"/>
  <c r="M879" i="10" s="1"/>
  <c r="AI879" i="10"/>
  <c r="AJ879" i="10"/>
  <c r="U879" i="10" s="1"/>
  <c r="AK879" i="10"/>
  <c r="Y879" i="10" s="1"/>
  <c r="AL879" i="10"/>
  <c r="AC879" i="10" s="1"/>
  <c r="AM879" i="10"/>
  <c r="AE879" i="10" s="1"/>
  <c r="J880" i="10"/>
  <c r="AH880" i="10"/>
  <c r="M880" i="10" s="1"/>
  <c r="AI880" i="10"/>
  <c r="AJ880" i="10"/>
  <c r="U880" i="10" s="1"/>
  <c r="AK880" i="10"/>
  <c r="Y880" i="10" s="1"/>
  <c r="AL880" i="10"/>
  <c r="AC880" i="10" s="1"/>
  <c r="AM880" i="10"/>
  <c r="AE880" i="10" s="1"/>
  <c r="J881" i="10"/>
  <c r="AH881" i="10"/>
  <c r="M881" i="10" s="1"/>
  <c r="AI881" i="10"/>
  <c r="AJ881" i="10"/>
  <c r="U881" i="10" s="1"/>
  <c r="AK881" i="10"/>
  <c r="Y881" i="10" s="1"/>
  <c r="AL881" i="10"/>
  <c r="AC881" i="10" s="1"/>
  <c r="AM881" i="10"/>
  <c r="AE881" i="10" s="1"/>
  <c r="J882" i="10"/>
  <c r="AH882" i="10"/>
  <c r="M882" i="10" s="1"/>
  <c r="AI882" i="10"/>
  <c r="AJ882" i="10"/>
  <c r="U882" i="10" s="1"/>
  <c r="AK882" i="10"/>
  <c r="Y882" i="10" s="1"/>
  <c r="AL882" i="10"/>
  <c r="AC882" i="10" s="1"/>
  <c r="AM882" i="10"/>
  <c r="AE882" i="10" s="1"/>
  <c r="J883" i="10"/>
  <c r="AH883" i="10"/>
  <c r="M883" i="10" s="1"/>
  <c r="AI883" i="10"/>
  <c r="AJ883" i="10"/>
  <c r="U883" i="10" s="1"/>
  <c r="AK883" i="10"/>
  <c r="Y883" i="10" s="1"/>
  <c r="AL883" i="10"/>
  <c r="AC883" i="10" s="1"/>
  <c r="AM883" i="10"/>
  <c r="AE883" i="10" s="1"/>
  <c r="J884" i="10"/>
  <c r="AH884" i="10"/>
  <c r="M884" i="10" s="1"/>
  <c r="AI884" i="10"/>
  <c r="AJ884" i="10"/>
  <c r="U884" i="10" s="1"/>
  <c r="AK884" i="10"/>
  <c r="Y884" i="10" s="1"/>
  <c r="AL884" i="10"/>
  <c r="AC884" i="10" s="1"/>
  <c r="AM884" i="10"/>
  <c r="AE884" i="10" s="1"/>
  <c r="J885" i="10"/>
  <c r="AH885" i="10"/>
  <c r="M885" i="10" s="1"/>
  <c r="AI885" i="10"/>
  <c r="AJ885" i="10"/>
  <c r="U885" i="10" s="1"/>
  <c r="AK885" i="10"/>
  <c r="Y885" i="10" s="1"/>
  <c r="AL885" i="10"/>
  <c r="AC885" i="10" s="1"/>
  <c r="AM885" i="10"/>
  <c r="AE885" i="10" s="1"/>
  <c r="J886" i="10"/>
  <c r="AH886" i="10"/>
  <c r="M886" i="10" s="1"/>
  <c r="AI886" i="10"/>
  <c r="AJ886" i="10"/>
  <c r="U886" i="10" s="1"/>
  <c r="AK886" i="10"/>
  <c r="Y886" i="10" s="1"/>
  <c r="AL886" i="10"/>
  <c r="AC886" i="10" s="1"/>
  <c r="AM886" i="10"/>
  <c r="AE886" i="10" s="1"/>
  <c r="J887" i="10"/>
  <c r="AH887" i="10"/>
  <c r="M887" i="10" s="1"/>
  <c r="AI887" i="10"/>
  <c r="AJ887" i="10"/>
  <c r="U887" i="10" s="1"/>
  <c r="AK887" i="10"/>
  <c r="Y887" i="10" s="1"/>
  <c r="AL887" i="10"/>
  <c r="AC887" i="10" s="1"/>
  <c r="AM887" i="10"/>
  <c r="AE887" i="10" s="1"/>
  <c r="J888" i="10"/>
  <c r="AH888" i="10"/>
  <c r="M888" i="10" s="1"/>
  <c r="AI888" i="10"/>
  <c r="AJ888" i="10"/>
  <c r="U888" i="10" s="1"/>
  <c r="AK888" i="10"/>
  <c r="Y888" i="10" s="1"/>
  <c r="AL888" i="10"/>
  <c r="AC888" i="10" s="1"/>
  <c r="AM888" i="10"/>
  <c r="AE888" i="10" s="1"/>
  <c r="J889" i="10"/>
  <c r="AH889" i="10"/>
  <c r="M889" i="10" s="1"/>
  <c r="AI889" i="10"/>
  <c r="AJ889" i="10"/>
  <c r="U889" i="10" s="1"/>
  <c r="AK889" i="10"/>
  <c r="Y889" i="10" s="1"/>
  <c r="AL889" i="10"/>
  <c r="AC889" i="10" s="1"/>
  <c r="AM889" i="10"/>
  <c r="AE889" i="10" s="1"/>
  <c r="J890" i="10"/>
  <c r="AH890" i="10"/>
  <c r="M890" i="10" s="1"/>
  <c r="AI890" i="10"/>
  <c r="AJ890" i="10"/>
  <c r="U890" i="10" s="1"/>
  <c r="AK890" i="10"/>
  <c r="Y890" i="10" s="1"/>
  <c r="AL890" i="10"/>
  <c r="AC890" i="10" s="1"/>
  <c r="AM890" i="10"/>
  <c r="AE890" i="10" s="1"/>
  <c r="J891" i="10"/>
  <c r="AH891" i="10"/>
  <c r="M891" i="10" s="1"/>
  <c r="AI891" i="10"/>
  <c r="AJ891" i="10"/>
  <c r="U891" i="10" s="1"/>
  <c r="AK891" i="10"/>
  <c r="Y891" i="10" s="1"/>
  <c r="AL891" i="10"/>
  <c r="AC891" i="10" s="1"/>
  <c r="AM891" i="10"/>
  <c r="AE891" i="10" s="1"/>
  <c r="J892" i="10"/>
  <c r="AH892" i="10"/>
  <c r="M892" i="10" s="1"/>
  <c r="AI892" i="10"/>
  <c r="AJ892" i="10"/>
  <c r="U892" i="10" s="1"/>
  <c r="AK892" i="10"/>
  <c r="Y892" i="10" s="1"/>
  <c r="AL892" i="10"/>
  <c r="AC892" i="10" s="1"/>
  <c r="AM892" i="10"/>
  <c r="AE892" i="10" s="1"/>
  <c r="J893" i="10"/>
  <c r="AH893" i="10"/>
  <c r="M893" i="10" s="1"/>
  <c r="AI893" i="10"/>
  <c r="AJ893" i="10"/>
  <c r="U893" i="10" s="1"/>
  <c r="AK893" i="10"/>
  <c r="Y893" i="10" s="1"/>
  <c r="AL893" i="10"/>
  <c r="AC893" i="10" s="1"/>
  <c r="AM893" i="10"/>
  <c r="AE893" i="10" s="1"/>
  <c r="J894" i="10"/>
  <c r="AH894" i="10"/>
  <c r="M894" i="10" s="1"/>
  <c r="AI894" i="10"/>
  <c r="AJ894" i="10"/>
  <c r="U894" i="10" s="1"/>
  <c r="AK894" i="10"/>
  <c r="Y894" i="10" s="1"/>
  <c r="AL894" i="10"/>
  <c r="AC894" i="10" s="1"/>
  <c r="AM894" i="10"/>
  <c r="AE894" i="10" s="1"/>
  <c r="J895" i="10"/>
  <c r="AH895" i="10"/>
  <c r="M895" i="10" s="1"/>
  <c r="AI895" i="10"/>
  <c r="AJ895" i="10"/>
  <c r="U895" i="10" s="1"/>
  <c r="AK895" i="10"/>
  <c r="Y895" i="10" s="1"/>
  <c r="AL895" i="10"/>
  <c r="AC895" i="10" s="1"/>
  <c r="AM895" i="10"/>
  <c r="AE895" i="10" s="1"/>
  <c r="J896" i="10"/>
  <c r="AH896" i="10"/>
  <c r="M896" i="10" s="1"/>
  <c r="AI896" i="10"/>
  <c r="AJ896" i="10"/>
  <c r="U896" i="10" s="1"/>
  <c r="AK896" i="10"/>
  <c r="Y896" i="10" s="1"/>
  <c r="AL896" i="10"/>
  <c r="AC896" i="10" s="1"/>
  <c r="AM896" i="10"/>
  <c r="AE896" i="10" s="1"/>
  <c r="J897" i="10"/>
  <c r="AH897" i="10"/>
  <c r="M897" i="10" s="1"/>
  <c r="AI897" i="10"/>
  <c r="AJ897" i="10"/>
  <c r="U897" i="10" s="1"/>
  <c r="AK897" i="10"/>
  <c r="Y897" i="10" s="1"/>
  <c r="AL897" i="10"/>
  <c r="AC897" i="10" s="1"/>
  <c r="AM897" i="10"/>
  <c r="AE897" i="10" s="1"/>
  <c r="J898" i="10"/>
  <c r="AH898" i="10"/>
  <c r="M898" i="10" s="1"/>
  <c r="AI898" i="10"/>
  <c r="AJ898" i="10"/>
  <c r="U898" i="10" s="1"/>
  <c r="AK898" i="10"/>
  <c r="Y898" i="10" s="1"/>
  <c r="AL898" i="10"/>
  <c r="AC898" i="10" s="1"/>
  <c r="AM898" i="10"/>
  <c r="AE898" i="10" s="1"/>
  <c r="J899" i="10"/>
  <c r="AH899" i="10"/>
  <c r="M899" i="10" s="1"/>
  <c r="AI899" i="10"/>
  <c r="AJ899" i="10"/>
  <c r="U899" i="10" s="1"/>
  <c r="AK899" i="10"/>
  <c r="Y899" i="10" s="1"/>
  <c r="AL899" i="10"/>
  <c r="AC899" i="10" s="1"/>
  <c r="AM899" i="10"/>
  <c r="AE899" i="10" s="1"/>
  <c r="J900" i="10"/>
  <c r="AH900" i="10"/>
  <c r="M900" i="10" s="1"/>
  <c r="AI900" i="10"/>
  <c r="AJ900" i="10"/>
  <c r="U900" i="10" s="1"/>
  <c r="AK900" i="10"/>
  <c r="Y900" i="10" s="1"/>
  <c r="AL900" i="10"/>
  <c r="AC900" i="10" s="1"/>
  <c r="AM900" i="10"/>
  <c r="AE900" i="10" s="1"/>
  <c r="J901" i="10"/>
  <c r="AH901" i="10"/>
  <c r="M901" i="10" s="1"/>
  <c r="AI901" i="10"/>
  <c r="AJ901" i="10"/>
  <c r="U901" i="10" s="1"/>
  <c r="AK901" i="10"/>
  <c r="Y901" i="10" s="1"/>
  <c r="AL901" i="10"/>
  <c r="AC901" i="10" s="1"/>
  <c r="AM901" i="10"/>
  <c r="AE901" i="10" s="1"/>
  <c r="J902" i="10"/>
  <c r="AH902" i="10"/>
  <c r="M902" i="10" s="1"/>
  <c r="AI902" i="10"/>
  <c r="AJ902" i="10"/>
  <c r="U902" i="10" s="1"/>
  <c r="AK902" i="10"/>
  <c r="Y902" i="10" s="1"/>
  <c r="AL902" i="10"/>
  <c r="AC902" i="10" s="1"/>
  <c r="AM902" i="10"/>
  <c r="AE902" i="10" s="1"/>
  <c r="J903" i="10"/>
  <c r="AH903" i="10"/>
  <c r="M903" i="10" s="1"/>
  <c r="AI903" i="10"/>
  <c r="AJ903" i="10"/>
  <c r="U903" i="10" s="1"/>
  <c r="AK903" i="10"/>
  <c r="Y903" i="10" s="1"/>
  <c r="AL903" i="10"/>
  <c r="AC903" i="10" s="1"/>
  <c r="AM903" i="10"/>
  <c r="AE903" i="10" s="1"/>
  <c r="J904" i="10"/>
  <c r="AH904" i="10"/>
  <c r="M904" i="10" s="1"/>
  <c r="AI904" i="10"/>
  <c r="AJ904" i="10"/>
  <c r="U904" i="10" s="1"/>
  <c r="AK904" i="10"/>
  <c r="Y904" i="10" s="1"/>
  <c r="AL904" i="10"/>
  <c r="AC904" i="10" s="1"/>
  <c r="AM904" i="10"/>
  <c r="AE904" i="10" s="1"/>
  <c r="J905" i="10"/>
  <c r="AH905" i="10"/>
  <c r="M905" i="10" s="1"/>
  <c r="AI905" i="10"/>
  <c r="AJ905" i="10"/>
  <c r="U905" i="10" s="1"/>
  <c r="AK905" i="10"/>
  <c r="Y905" i="10" s="1"/>
  <c r="AL905" i="10"/>
  <c r="AC905" i="10" s="1"/>
  <c r="AM905" i="10"/>
  <c r="AE905" i="10" s="1"/>
  <c r="J906" i="10"/>
  <c r="AH906" i="10"/>
  <c r="M906" i="10" s="1"/>
  <c r="AI906" i="10"/>
  <c r="AJ906" i="10"/>
  <c r="U906" i="10" s="1"/>
  <c r="AK906" i="10"/>
  <c r="Y906" i="10" s="1"/>
  <c r="AL906" i="10"/>
  <c r="AC906" i="10" s="1"/>
  <c r="AM906" i="10"/>
  <c r="AE906" i="10" s="1"/>
  <c r="J907" i="10"/>
  <c r="AH907" i="10"/>
  <c r="M907" i="10" s="1"/>
  <c r="AI907" i="10"/>
  <c r="AJ907" i="10"/>
  <c r="U907" i="10" s="1"/>
  <c r="AK907" i="10"/>
  <c r="Y907" i="10" s="1"/>
  <c r="AL907" i="10"/>
  <c r="AC907" i="10" s="1"/>
  <c r="AM907" i="10"/>
  <c r="AE907" i="10" s="1"/>
  <c r="J908" i="10"/>
  <c r="AH908" i="10"/>
  <c r="M908" i="10" s="1"/>
  <c r="AI908" i="10"/>
  <c r="AJ908" i="10"/>
  <c r="U908" i="10" s="1"/>
  <c r="AK908" i="10"/>
  <c r="Y908" i="10" s="1"/>
  <c r="AL908" i="10"/>
  <c r="AC908" i="10" s="1"/>
  <c r="AM908" i="10"/>
  <c r="AE908" i="10" s="1"/>
  <c r="J909" i="10"/>
  <c r="AH909" i="10"/>
  <c r="M909" i="10" s="1"/>
  <c r="AI909" i="10"/>
  <c r="AJ909" i="10"/>
  <c r="U909" i="10" s="1"/>
  <c r="AK909" i="10"/>
  <c r="Y909" i="10" s="1"/>
  <c r="AL909" i="10"/>
  <c r="AC909" i="10" s="1"/>
  <c r="AM909" i="10"/>
  <c r="AE909" i="10" s="1"/>
  <c r="J910" i="10"/>
  <c r="AH910" i="10"/>
  <c r="M910" i="10" s="1"/>
  <c r="AI910" i="10"/>
  <c r="AJ910" i="10"/>
  <c r="U910" i="10" s="1"/>
  <c r="AK910" i="10"/>
  <c r="Y910" i="10" s="1"/>
  <c r="AL910" i="10"/>
  <c r="AC910" i="10" s="1"/>
  <c r="AM910" i="10"/>
  <c r="AE910" i="10" s="1"/>
  <c r="J911" i="10"/>
  <c r="AH911" i="10"/>
  <c r="M911" i="10" s="1"/>
  <c r="AI911" i="10"/>
  <c r="AJ911" i="10"/>
  <c r="U911" i="10" s="1"/>
  <c r="AK911" i="10"/>
  <c r="Y911" i="10" s="1"/>
  <c r="AL911" i="10"/>
  <c r="AC911" i="10" s="1"/>
  <c r="AM911" i="10"/>
  <c r="AE911" i="10" s="1"/>
  <c r="J912" i="10"/>
  <c r="AH912" i="10"/>
  <c r="M912" i="10" s="1"/>
  <c r="AI912" i="10"/>
  <c r="AJ912" i="10"/>
  <c r="U912" i="10" s="1"/>
  <c r="AK912" i="10"/>
  <c r="Y912" i="10" s="1"/>
  <c r="AL912" i="10"/>
  <c r="AC912" i="10" s="1"/>
  <c r="AM912" i="10"/>
  <c r="AE912" i="10" s="1"/>
  <c r="J913" i="10"/>
  <c r="AH913" i="10"/>
  <c r="M913" i="10" s="1"/>
  <c r="AI913" i="10"/>
  <c r="AJ913" i="10"/>
  <c r="U913" i="10" s="1"/>
  <c r="AK913" i="10"/>
  <c r="Y913" i="10" s="1"/>
  <c r="AL913" i="10"/>
  <c r="AC913" i="10" s="1"/>
  <c r="AM913" i="10"/>
  <c r="AE913" i="10" s="1"/>
  <c r="J914" i="10"/>
  <c r="AH914" i="10"/>
  <c r="M914" i="10" s="1"/>
  <c r="AI914" i="10"/>
  <c r="AJ914" i="10"/>
  <c r="U914" i="10" s="1"/>
  <c r="AK914" i="10"/>
  <c r="Y914" i="10" s="1"/>
  <c r="AL914" i="10"/>
  <c r="AC914" i="10" s="1"/>
  <c r="AM914" i="10"/>
  <c r="AE914" i="10" s="1"/>
  <c r="J915" i="10"/>
  <c r="AH915" i="10"/>
  <c r="M915" i="10" s="1"/>
  <c r="AI915" i="10"/>
  <c r="AJ915" i="10"/>
  <c r="U915" i="10" s="1"/>
  <c r="AK915" i="10"/>
  <c r="Y915" i="10" s="1"/>
  <c r="AL915" i="10"/>
  <c r="AC915" i="10" s="1"/>
  <c r="AM915" i="10"/>
  <c r="AE915" i="10" s="1"/>
  <c r="J916" i="10"/>
  <c r="AH916" i="10"/>
  <c r="M916" i="10" s="1"/>
  <c r="AI916" i="10"/>
  <c r="AJ916" i="10"/>
  <c r="U916" i="10" s="1"/>
  <c r="AK916" i="10"/>
  <c r="Y916" i="10" s="1"/>
  <c r="AL916" i="10"/>
  <c r="AC916" i="10" s="1"/>
  <c r="AM916" i="10"/>
  <c r="AE916" i="10" s="1"/>
  <c r="J917" i="10"/>
  <c r="AH917" i="10"/>
  <c r="M917" i="10" s="1"/>
  <c r="AI917" i="10"/>
  <c r="AJ917" i="10"/>
  <c r="U917" i="10" s="1"/>
  <c r="AK917" i="10"/>
  <c r="Y917" i="10" s="1"/>
  <c r="AL917" i="10"/>
  <c r="AC917" i="10" s="1"/>
  <c r="AM917" i="10"/>
  <c r="AE917" i="10" s="1"/>
  <c r="J918" i="10"/>
  <c r="AH918" i="10"/>
  <c r="M918" i="10" s="1"/>
  <c r="AI918" i="10"/>
  <c r="AJ918" i="10"/>
  <c r="U918" i="10" s="1"/>
  <c r="AK918" i="10"/>
  <c r="Y918" i="10" s="1"/>
  <c r="AL918" i="10"/>
  <c r="AC918" i="10" s="1"/>
  <c r="AM918" i="10"/>
  <c r="AE918" i="10" s="1"/>
  <c r="J919" i="10"/>
  <c r="AH919" i="10"/>
  <c r="M919" i="10" s="1"/>
  <c r="AI919" i="10"/>
  <c r="AJ919" i="10"/>
  <c r="U919" i="10" s="1"/>
  <c r="AK919" i="10"/>
  <c r="Y919" i="10" s="1"/>
  <c r="AL919" i="10"/>
  <c r="AC919" i="10" s="1"/>
  <c r="AM919" i="10"/>
  <c r="AE919" i="10" s="1"/>
  <c r="J920" i="10"/>
  <c r="AH920" i="10"/>
  <c r="M920" i="10" s="1"/>
  <c r="AI920" i="10"/>
  <c r="AJ920" i="10"/>
  <c r="U920" i="10" s="1"/>
  <c r="AK920" i="10"/>
  <c r="Y920" i="10" s="1"/>
  <c r="AL920" i="10"/>
  <c r="AC920" i="10" s="1"/>
  <c r="AM920" i="10"/>
  <c r="AE920" i="10" s="1"/>
  <c r="J921" i="10"/>
  <c r="AH921" i="10"/>
  <c r="M921" i="10" s="1"/>
  <c r="AI921" i="10"/>
  <c r="AJ921" i="10"/>
  <c r="U921" i="10" s="1"/>
  <c r="AK921" i="10"/>
  <c r="Y921" i="10" s="1"/>
  <c r="AL921" i="10"/>
  <c r="AC921" i="10" s="1"/>
  <c r="AM921" i="10"/>
  <c r="AE921" i="10" s="1"/>
  <c r="J922" i="10"/>
  <c r="AH922" i="10"/>
  <c r="M922" i="10" s="1"/>
  <c r="AI922" i="10"/>
  <c r="AJ922" i="10"/>
  <c r="U922" i="10" s="1"/>
  <c r="AK922" i="10"/>
  <c r="Y922" i="10" s="1"/>
  <c r="AL922" i="10"/>
  <c r="AC922" i="10" s="1"/>
  <c r="AM922" i="10"/>
  <c r="AE922" i="10" s="1"/>
  <c r="J923" i="10"/>
  <c r="AH923" i="10"/>
  <c r="M923" i="10" s="1"/>
  <c r="AI923" i="10"/>
  <c r="AJ923" i="10"/>
  <c r="U923" i="10" s="1"/>
  <c r="AK923" i="10"/>
  <c r="Y923" i="10" s="1"/>
  <c r="AL923" i="10"/>
  <c r="AC923" i="10" s="1"/>
  <c r="AM923" i="10"/>
  <c r="AE923" i="10" s="1"/>
  <c r="J924" i="10"/>
  <c r="AH924" i="10"/>
  <c r="M924" i="10" s="1"/>
  <c r="AI924" i="10"/>
  <c r="AJ924" i="10"/>
  <c r="U924" i="10" s="1"/>
  <c r="AK924" i="10"/>
  <c r="Y924" i="10" s="1"/>
  <c r="AL924" i="10"/>
  <c r="AC924" i="10" s="1"/>
  <c r="AM924" i="10"/>
  <c r="AE924" i="10" s="1"/>
  <c r="J925" i="10"/>
  <c r="AH925" i="10"/>
  <c r="M925" i="10" s="1"/>
  <c r="AI925" i="10"/>
  <c r="AJ925" i="10"/>
  <c r="U925" i="10" s="1"/>
  <c r="AK925" i="10"/>
  <c r="Y925" i="10" s="1"/>
  <c r="AL925" i="10"/>
  <c r="AC925" i="10" s="1"/>
  <c r="AM925" i="10"/>
  <c r="AE925" i="10" s="1"/>
  <c r="J926" i="10"/>
  <c r="AH926" i="10"/>
  <c r="M926" i="10" s="1"/>
  <c r="AI926" i="10"/>
  <c r="AJ926" i="10"/>
  <c r="U926" i="10" s="1"/>
  <c r="AK926" i="10"/>
  <c r="Y926" i="10" s="1"/>
  <c r="AL926" i="10"/>
  <c r="AC926" i="10" s="1"/>
  <c r="AM926" i="10"/>
  <c r="AE926" i="10" s="1"/>
  <c r="J927" i="10"/>
  <c r="AH927" i="10"/>
  <c r="M927" i="10" s="1"/>
  <c r="AI927" i="10"/>
  <c r="AJ927" i="10"/>
  <c r="U927" i="10" s="1"/>
  <c r="AK927" i="10"/>
  <c r="Y927" i="10" s="1"/>
  <c r="AL927" i="10"/>
  <c r="AC927" i="10" s="1"/>
  <c r="AM927" i="10"/>
  <c r="AE927" i="10" s="1"/>
  <c r="J928" i="10"/>
  <c r="AH928" i="10"/>
  <c r="M928" i="10" s="1"/>
  <c r="AI928" i="10"/>
  <c r="AJ928" i="10"/>
  <c r="U928" i="10" s="1"/>
  <c r="AK928" i="10"/>
  <c r="Y928" i="10" s="1"/>
  <c r="AL928" i="10"/>
  <c r="AC928" i="10" s="1"/>
  <c r="AM928" i="10"/>
  <c r="AE928" i="10" s="1"/>
  <c r="J929" i="10"/>
  <c r="AH929" i="10"/>
  <c r="M929" i="10" s="1"/>
  <c r="AI929" i="10"/>
  <c r="AJ929" i="10"/>
  <c r="U929" i="10" s="1"/>
  <c r="AK929" i="10"/>
  <c r="Y929" i="10" s="1"/>
  <c r="AL929" i="10"/>
  <c r="AC929" i="10" s="1"/>
  <c r="AM929" i="10"/>
  <c r="AE929" i="10" s="1"/>
  <c r="J930" i="10"/>
  <c r="AH930" i="10"/>
  <c r="M930" i="10" s="1"/>
  <c r="AI930" i="10"/>
  <c r="AJ930" i="10"/>
  <c r="U930" i="10" s="1"/>
  <c r="AK930" i="10"/>
  <c r="Y930" i="10" s="1"/>
  <c r="AL930" i="10"/>
  <c r="AC930" i="10" s="1"/>
  <c r="AM930" i="10"/>
  <c r="AE930" i="10" s="1"/>
  <c r="J931" i="10"/>
  <c r="AH931" i="10"/>
  <c r="M931" i="10" s="1"/>
  <c r="AI931" i="10"/>
  <c r="AJ931" i="10"/>
  <c r="U931" i="10" s="1"/>
  <c r="AK931" i="10"/>
  <c r="Y931" i="10" s="1"/>
  <c r="AL931" i="10"/>
  <c r="AC931" i="10" s="1"/>
  <c r="AM931" i="10"/>
  <c r="AE931" i="10" s="1"/>
  <c r="J932" i="10"/>
  <c r="AH932" i="10"/>
  <c r="M932" i="10" s="1"/>
  <c r="AI932" i="10"/>
  <c r="AJ932" i="10"/>
  <c r="U932" i="10" s="1"/>
  <c r="AK932" i="10"/>
  <c r="Y932" i="10" s="1"/>
  <c r="AL932" i="10"/>
  <c r="AC932" i="10" s="1"/>
  <c r="AM932" i="10"/>
  <c r="AE932" i="10" s="1"/>
  <c r="J933" i="10"/>
  <c r="AH933" i="10"/>
  <c r="M933" i="10" s="1"/>
  <c r="AI933" i="10"/>
  <c r="AJ933" i="10"/>
  <c r="U933" i="10" s="1"/>
  <c r="AK933" i="10"/>
  <c r="Y933" i="10" s="1"/>
  <c r="AL933" i="10"/>
  <c r="AC933" i="10" s="1"/>
  <c r="AM933" i="10"/>
  <c r="AE933" i="10" s="1"/>
  <c r="J934" i="10"/>
  <c r="AH934" i="10"/>
  <c r="M934" i="10" s="1"/>
  <c r="AI934" i="10"/>
  <c r="AJ934" i="10"/>
  <c r="U934" i="10" s="1"/>
  <c r="AK934" i="10"/>
  <c r="Y934" i="10" s="1"/>
  <c r="AL934" i="10"/>
  <c r="AC934" i="10" s="1"/>
  <c r="AM934" i="10"/>
  <c r="AE934" i="10" s="1"/>
  <c r="J935" i="10"/>
  <c r="AH935" i="10"/>
  <c r="M935" i="10" s="1"/>
  <c r="AI935" i="10"/>
  <c r="AJ935" i="10"/>
  <c r="U935" i="10" s="1"/>
  <c r="AK935" i="10"/>
  <c r="Y935" i="10" s="1"/>
  <c r="AL935" i="10"/>
  <c r="AC935" i="10" s="1"/>
  <c r="AM935" i="10"/>
  <c r="AE935" i="10" s="1"/>
  <c r="J936" i="10"/>
  <c r="AH936" i="10"/>
  <c r="M936" i="10" s="1"/>
  <c r="AI936" i="10"/>
  <c r="AJ936" i="10"/>
  <c r="U936" i="10" s="1"/>
  <c r="AK936" i="10"/>
  <c r="Y936" i="10" s="1"/>
  <c r="AL936" i="10"/>
  <c r="AC936" i="10" s="1"/>
  <c r="AM936" i="10"/>
  <c r="AE936" i="10" s="1"/>
  <c r="J937" i="10"/>
  <c r="AH937" i="10"/>
  <c r="M937" i="10" s="1"/>
  <c r="AI937" i="10"/>
  <c r="AJ937" i="10"/>
  <c r="U937" i="10" s="1"/>
  <c r="AK937" i="10"/>
  <c r="Y937" i="10" s="1"/>
  <c r="AL937" i="10"/>
  <c r="AC937" i="10" s="1"/>
  <c r="AM937" i="10"/>
  <c r="AE937" i="10" s="1"/>
  <c r="J938" i="10"/>
  <c r="AH938" i="10"/>
  <c r="M938" i="10" s="1"/>
  <c r="AI938" i="10"/>
  <c r="AJ938" i="10"/>
  <c r="U938" i="10" s="1"/>
  <c r="AK938" i="10"/>
  <c r="Y938" i="10" s="1"/>
  <c r="AL938" i="10"/>
  <c r="AC938" i="10" s="1"/>
  <c r="AM938" i="10"/>
  <c r="AE938" i="10" s="1"/>
  <c r="J939" i="10"/>
  <c r="AH939" i="10"/>
  <c r="M939" i="10" s="1"/>
  <c r="AI939" i="10"/>
  <c r="AJ939" i="10"/>
  <c r="U939" i="10" s="1"/>
  <c r="AK939" i="10"/>
  <c r="Y939" i="10" s="1"/>
  <c r="AL939" i="10"/>
  <c r="AC939" i="10" s="1"/>
  <c r="AM939" i="10"/>
  <c r="AE939" i="10" s="1"/>
  <c r="J940" i="10"/>
  <c r="AH940" i="10"/>
  <c r="M940" i="10" s="1"/>
  <c r="AI940" i="10"/>
  <c r="AJ940" i="10"/>
  <c r="U940" i="10" s="1"/>
  <c r="AK940" i="10"/>
  <c r="Y940" i="10" s="1"/>
  <c r="AL940" i="10"/>
  <c r="AC940" i="10" s="1"/>
  <c r="AM940" i="10"/>
  <c r="AE940" i="10" s="1"/>
  <c r="J941" i="10"/>
  <c r="AH941" i="10"/>
  <c r="M941" i="10" s="1"/>
  <c r="AI941" i="10"/>
  <c r="AJ941" i="10"/>
  <c r="U941" i="10" s="1"/>
  <c r="AK941" i="10"/>
  <c r="Y941" i="10" s="1"/>
  <c r="AL941" i="10"/>
  <c r="AC941" i="10" s="1"/>
  <c r="AM941" i="10"/>
  <c r="AE941" i="10" s="1"/>
  <c r="J942" i="10"/>
  <c r="AH942" i="10"/>
  <c r="M942" i="10" s="1"/>
  <c r="AI942" i="10"/>
  <c r="AJ942" i="10"/>
  <c r="U942" i="10" s="1"/>
  <c r="AK942" i="10"/>
  <c r="Y942" i="10" s="1"/>
  <c r="AL942" i="10"/>
  <c r="AC942" i="10" s="1"/>
  <c r="AM942" i="10"/>
  <c r="AE942" i="10" s="1"/>
  <c r="J943" i="10"/>
  <c r="AH943" i="10"/>
  <c r="M943" i="10" s="1"/>
  <c r="AI943" i="10"/>
  <c r="AJ943" i="10"/>
  <c r="U943" i="10" s="1"/>
  <c r="AK943" i="10"/>
  <c r="Y943" i="10" s="1"/>
  <c r="AL943" i="10"/>
  <c r="AC943" i="10" s="1"/>
  <c r="AM943" i="10"/>
  <c r="AE943" i="10" s="1"/>
  <c r="J944" i="10"/>
  <c r="AH944" i="10"/>
  <c r="M944" i="10" s="1"/>
  <c r="AI944" i="10"/>
  <c r="AJ944" i="10"/>
  <c r="U944" i="10" s="1"/>
  <c r="AK944" i="10"/>
  <c r="Y944" i="10" s="1"/>
  <c r="AL944" i="10"/>
  <c r="AC944" i="10" s="1"/>
  <c r="AM944" i="10"/>
  <c r="AE944" i="10" s="1"/>
  <c r="J945" i="10"/>
  <c r="AH945" i="10"/>
  <c r="M945" i="10" s="1"/>
  <c r="AI945" i="10"/>
  <c r="AJ945" i="10"/>
  <c r="U945" i="10" s="1"/>
  <c r="AK945" i="10"/>
  <c r="Y945" i="10" s="1"/>
  <c r="AL945" i="10"/>
  <c r="AC945" i="10" s="1"/>
  <c r="AM945" i="10"/>
  <c r="AE945" i="10" s="1"/>
  <c r="J946" i="10"/>
  <c r="AH946" i="10"/>
  <c r="M946" i="10" s="1"/>
  <c r="AI946" i="10"/>
  <c r="AJ946" i="10"/>
  <c r="U946" i="10" s="1"/>
  <c r="AK946" i="10"/>
  <c r="Y946" i="10" s="1"/>
  <c r="AL946" i="10"/>
  <c r="AC946" i="10" s="1"/>
  <c r="AM946" i="10"/>
  <c r="AE946" i="10" s="1"/>
  <c r="J947" i="10"/>
  <c r="AH947" i="10"/>
  <c r="M947" i="10" s="1"/>
  <c r="AI947" i="10"/>
  <c r="AJ947" i="10"/>
  <c r="U947" i="10" s="1"/>
  <c r="AK947" i="10"/>
  <c r="Y947" i="10" s="1"/>
  <c r="AL947" i="10"/>
  <c r="AC947" i="10" s="1"/>
  <c r="AM947" i="10"/>
  <c r="AE947" i="10" s="1"/>
  <c r="J948" i="10"/>
  <c r="AH948" i="10"/>
  <c r="M948" i="10" s="1"/>
  <c r="AI948" i="10"/>
  <c r="AJ948" i="10"/>
  <c r="U948" i="10" s="1"/>
  <c r="AK948" i="10"/>
  <c r="Y948" i="10" s="1"/>
  <c r="AL948" i="10"/>
  <c r="AC948" i="10" s="1"/>
  <c r="AM948" i="10"/>
  <c r="AE948" i="10" s="1"/>
  <c r="J949" i="10"/>
  <c r="AH949" i="10"/>
  <c r="M949" i="10" s="1"/>
  <c r="AI949" i="10"/>
  <c r="AJ949" i="10"/>
  <c r="U949" i="10" s="1"/>
  <c r="AK949" i="10"/>
  <c r="Y949" i="10" s="1"/>
  <c r="AL949" i="10"/>
  <c r="AC949" i="10" s="1"/>
  <c r="AM949" i="10"/>
  <c r="AE949" i="10" s="1"/>
  <c r="J950" i="10"/>
  <c r="AH950" i="10"/>
  <c r="M950" i="10" s="1"/>
  <c r="AI950" i="10"/>
  <c r="AJ950" i="10"/>
  <c r="U950" i="10" s="1"/>
  <c r="AK950" i="10"/>
  <c r="Y950" i="10" s="1"/>
  <c r="AL950" i="10"/>
  <c r="AC950" i="10" s="1"/>
  <c r="AM950" i="10"/>
  <c r="AE950" i="10" s="1"/>
  <c r="J951" i="10"/>
  <c r="AH951" i="10"/>
  <c r="M951" i="10" s="1"/>
  <c r="AI951" i="10"/>
  <c r="AJ951" i="10"/>
  <c r="U951" i="10" s="1"/>
  <c r="AK951" i="10"/>
  <c r="Y951" i="10" s="1"/>
  <c r="AL951" i="10"/>
  <c r="AC951" i="10" s="1"/>
  <c r="AM951" i="10"/>
  <c r="AE951" i="10" s="1"/>
  <c r="J952" i="10"/>
  <c r="AH952" i="10"/>
  <c r="M952" i="10" s="1"/>
  <c r="AI952" i="10"/>
  <c r="AJ952" i="10"/>
  <c r="U952" i="10" s="1"/>
  <c r="AK952" i="10"/>
  <c r="Y952" i="10" s="1"/>
  <c r="AL952" i="10"/>
  <c r="AC952" i="10" s="1"/>
  <c r="AM952" i="10"/>
  <c r="AE952" i="10" s="1"/>
  <c r="J953" i="10"/>
  <c r="AH953" i="10"/>
  <c r="M953" i="10" s="1"/>
  <c r="AI953" i="10"/>
  <c r="AJ953" i="10"/>
  <c r="U953" i="10" s="1"/>
  <c r="AK953" i="10"/>
  <c r="Y953" i="10" s="1"/>
  <c r="AL953" i="10"/>
  <c r="AC953" i="10" s="1"/>
  <c r="AM953" i="10"/>
  <c r="AE953" i="10" s="1"/>
  <c r="J954" i="10"/>
  <c r="AH954" i="10"/>
  <c r="M954" i="10" s="1"/>
  <c r="AI954" i="10"/>
  <c r="AJ954" i="10"/>
  <c r="U954" i="10" s="1"/>
  <c r="AK954" i="10"/>
  <c r="Y954" i="10" s="1"/>
  <c r="AL954" i="10"/>
  <c r="AC954" i="10" s="1"/>
  <c r="AM954" i="10"/>
  <c r="AE954" i="10" s="1"/>
  <c r="J955" i="10"/>
  <c r="AH955" i="10"/>
  <c r="M955" i="10" s="1"/>
  <c r="AI955" i="10"/>
  <c r="AJ955" i="10"/>
  <c r="U955" i="10" s="1"/>
  <c r="AK955" i="10"/>
  <c r="Y955" i="10" s="1"/>
  <c r="AL955" i="10"/>
  <c r="AC955" i="10" s="1"/>
  <c r="AM955" i="10"/>
  <c r="AE955" i="10" s="1"/>
  <c r="J956" i="10"/>
  <c r="AH956" i="10"/>
  <c r="M956" i="10" s="1"/>
  <c r="AI956" i="10"/>
  <c r="AJ956" i="10"/>
  <c r="U956" i="10" s="1"/>
  <c r="AK956" i="10"/>
  <c r="Y956" i="10" s="1"/>
  <c r="AL956" i="10"/>
  <c r="AC956" i="10" s="1"/>
  <c r="AM956" i="10"/>
  <c r="AE956" i="10" s="1"/>
  <c r="J957" i="10"/>
  <c r="AH957" i="10"/>
  <c r="M957" i="10" s="1"/>
  <c r="AI957" i="10"/>
  <c r="AJ957" i="10"/>
  <c r="U957" i="10" s="1"/>
  <c r="AK957" i="10"/>
  <c r="Y957" i="10" s="1"/>
  <c r="AL957" i="10"/>
  <c r="AC957" i="10" s="1"/>
  <c r="AM957" i="10"/>
  <c r="AE957" i="10" s="1"/>
  <c r="J958" i="10"/>
  <c r="AH958" i="10"/>
  <c r="M958" i="10" s="1"/>
  <c r="AI958" i="10"/>
  <c r="AJ958" i="10"/>
  <c r="U958" i="10" s="1"/>
  <c r="AK958" i="10"/>
  <c r="Y958" i="10" s="1"/>
  <c r="AL958" i="10"/>
  <c r="AC958" i="10" s="1"/>
  <c r="AM958" i="10"/>
  <c r="AE958" i="10" s="1"/>
  <c r="J959" i="10"/>
  <c r="AH959" i="10"/>
  <c r="M959" i="10" s="1"/>
  <c r="AI959" i="10"/>
  <c r="AJ959" i="10"/>
  <c r="U959" i="10" s="1"/>
  <c r="AK959" i="10"/>
  <c r="Y959" i="10" s="1"/>
  <c r="AL959" i="10"/>
  <c r="AC959" i="10" s="1"/>
  <c r="AM959" i="10"/>
  <c r="AE959" i="10" s="1"/>
  <c r="J960" i="10"/>
  <c r="AH960" i="10"/>
  <c r="M960" i="10" s="1"/>
  <c r="AI960" i="10"/>
  <c r="AJ960" i="10"/>
  <c r="U960" i="10" s="1"/>
  <c r="AK960" i="10"/>
  <c r="Y960" i="10" s="1"/>
  <c r="AL960" i="10"/>
  <c r="AC960" i="10" s="1"/>
  <c r="AM960" i="10"/>
  <c r="AE960" i="10" s="1"/>
  <c r="J961" i="10"/>
  <c r="AH961" i="10"/>
  <c r="M961" i="10" s="1"/>
  <c r="AI961" i="10"/>
  <c r="AJ961" i="10"/>
  <c r="U961" i="10" s="1"/>
  <c r="AK961" i="10"/>
  <c r="Y961" i="10" s="1"/>
  <c r="AL961" i="10"/>
  <c r="AC961" i="10" s="1"/>
  <c r="AM961" i="10"/>
  <c r="AE961" i="10" s="1"/>
  <c r="J962" i="10"/>
  <c r="AH962" i="10"/>
  <c r="M962" i="10" s="1"/>
  <c r="AI962" i="10"/>
  <c r="AJ962" i="10"/>
  <c r="U962" i="10" s="1"/>
  <c r="AK962" i="10"/>
  <c r="Y962" i="10" s="1"/>
  <c r="AL962" i="10"/>
  <c r="AC962" i="10" s="1"/>
  <c r="AM962" i="10"/>
  <c r="AE962" i="10" s="1"/>
  <c r="J963" i="10"/>
  <c r="AH963" i="10"/>
  <c r="M963" i="10" s="1"/>
  <c r="AI963" i="10"/>
  <c r="AJ963" i="10"/>
  <c r="U963" i="10" s="1"/>
  <c r="AK963" i="10"/>
  <c r="Y963" i="10" s="1"/>
  <c r="AL963" i="10"/>
  <c r="AC963" i="10" s="1"/>
  <c r="AM963" i="10"/>
  <c r="AE963" i="10" s="1"/>
  <c r="J964" i="10"/>
  <c r="AH964" i="10"/>
  <c r="M964" i="10" s="1"/>
  <c r="AI964" i="10"/>
  <c r="AJ964" i="10"/>
  <c r="U964" i="10" s="1"/>
  <c r="AK964" i="10"/>
  <c r="Y964" i="10" s="1"/>
  <c r="AL964" i="10"/>
  <c r="AC964" i="10" s="1"/>
  <c r="AM964" i="10"/>
  <c r="AE964" i="10" s="1"/>
  <c r="J965" i="10"/>
  <c r="AH965" i="10"/>
  <c r="M965" i="10" s="1"/>
  <c r="AI965" i="10"/>
  <c r="AJ965" i="10"/>
  <c r="U965" i="10" s="1"/>
  <c r="AK965" i="10"/>
  <c r="Y965" i="10" s="1"/>
  <c r="AL965" i="10"/>
  <c r="AC965" i="10" s="1"/>
  <c r="AM965" i="10"/>
  <c r="AE965" i="10" s="1"/>
  <c r="J966" i="10"/>
  <c r="AH966" i="10"/>
  <c r="M966" i="10" s="1"/>
  <c r="AI966" i="10"/>
  <c r="AJ966" i="10"/>
  <c r="U966" i="10" s="1"/>
  <c r="AK966" i="10"/>
  <c r="Y966" i="10" s="1"/>
  <c r="AL966" i="10"/>
  <c r="AC966" i="10" s="1"/>
  <c r="AM966" i="10"/>
  <c r="AE966" i="10" s="1"/>
  <c r="J967" i="10"/>
  <c r="AH967" i="10"/>
  <c r="M967" i="10" s="1"/>
  <c r="AI967" i="10"/>
  <c r="AJ967" i="10"/>
  <c r="U967" i="10" s="1"/>
  <c r="AK967" i="10"/>
  <c r="Y967" i="10" s="1"/>
  <c r="AL967" i="10"/>
  <c r="AC967" i="10" s="1"/>
  <c r="AM967" i="10"/>
  <c r="AE967" i="10" s="1"/>
  <c r="J968" i="10"/>
  <c r="AH968" i="10"/>
  <c r="M968" i="10" s="1"/>
  <c r="AI968" i="10"/>
  <c r="AJ968" i="10"/>
  <c r="U968" i="10" s="1"/>
  <c r="AK968" i="10"/>
  <c r="Y968" i="10" s="1"/>
  <c r="AL968" i="10"/>
  <c r="AC968" i="10" s="1"/>
  <c r="AM968" i="10"/>
  <c r="AE968" i="10" s="1"/>
  <c r="J969" i="10"/>
  <c r="AH969" i="10"/>
  <c r="M969" i="10" s="1"/>
  <c r="AI969" i="10"/>
  <c r="AJ969" i="10"/>
  <c r="U969" i="10" s="1"/>
  <c r="AK969" i="10"/>
  <c r="Y969" i="10" s="1"/>
  <c r="AL969" i="10"/>
  <c r="AC969" i="10" s="1"/>
  <c r="AM969" i="10"/>
  <c r="AE969" i="10" s="1"/>
  <c r="J970" i="10"/>
  <c r="AH970" i="10"/>
  <c r="M970" i="10" s="1"/>
  <c r="AI970" i="10"/>
  <c r="AJ970" i="10"/>
  <c r="U970" i="10" s="1"/>
  <c r="AK970" i="10"/>
  <c r="Y970" i="10" s="1"/>
  <c r="AL970" i="10"/>
  <c r="AC970" i="10" s="1"/>
  <c r="AM970" i="10"/>
  <c r="AE970" i="10" s="1"/>
  <c r="J971" i="10"/>
  <c r="AH971" i="10"/>
  <c r="M971" i="10" s="1"/>
  <c r="AI971" i="10"/>
  <c r="AJ971" i="10"/>
  <c r="U971" i="10" s="1"/>
  <c r="AK971" i="10"/>
  <c r="Y971" i="10" s="1"/>
  <c r="AL971" i="10"/>
  <c r="AC971" i="10" s="1"/>
  <c r="AM971" i="10"/>
  <c r="AE971" i="10" s="1"/>
  <c r="J972" i="10"/>
  <c r="AH972" i="10"/>
  <c r="M972" i="10" s="1"/>
  <c r="AI972" i="10"/>
  <c r="AJ972" i="10"/>
  <c r="U972" i="10" s="1"/>
  <c r="AK972" i="10"/>
  <c r="Y972" i="10" s="1"/>
  <c r="AL972" i="10"/>
  <c r="AC972" i="10" s="1"/>
  <c r="AM972" i="10"/>
  <c r="AE972" i="10" s="1"/>
  <c r="J973" i="10"/>
  <c r="AH973" i="10"/>
  <c r="M973" i="10" s="1"/>
  <c r="AI973" i="10"/>
  <c r="AJ973" i="10"/>
  <c r="U973" i="10" s="1"/>
  <c r="AK973" i="10"/>
  <c r="Y973" i="10" s="1"/>
  <c r="AL973" i="10"/>
  <c r="AC973" i="10" s="1"/>
  <c r="AM973" i="10"/>
  <c r="AE973" i="10" s="1"/>
  <c r="J974" i="10"/>
  <c r="AH974" i="10"/>
  <c r="M974" i="10" s="1"/>
  <c r="AI974" i="10"/>
  <c r="AJ974" i="10"/>
  <c r="U974" i="10" s="1"/>
  <c r="AK974" i="10"/>
  <c r="Y974" i="10" s="1"/>
  <c r="AL974" i="10"/>
  <c r="AC974" i="10" s="1"/>
  <c r="AM974" i="10"/>
  <c r="AE974" i="10" s="1"/>
  <c r="J975" i="10"/>
  <c r="AH975" i="10"/>
  <c r="M975" i="10" s="1"/>
  <c r="AI975" i="10"/>
  <c r="AJ975" i="10"/>
  <c r="U975" i="10" s="1"/>
  <c r="AK975" i="10"/>
  <c r="Y975" i="10" s="1"/>
  <c r="AL975" i="10"/>
  <c r="AC975" i="10" s="1"/>
  <c r="AM975" i="10"/>
  <c r="AE975" i="10" s="1"/>
  <c r="J976" i="10"/>
  <c r="AH976" i="10"/>
  <c r="M976" i="10" s="1"/>
  <c r="AI976" i="10"/>
  <c r="AJ976" i="10"/>
  <c r="U976" i="10" s="1"/>
  <c r="AK976" i="10"/>
  <c r="Y976" i="10" s="1"/>
  <c r="AL976" i="10"/>
  <c r="AC976" i="10" s="1"/>
  <c r="AM976" i="10"/>
  <c r="AE976" i="10" s="1"/>
  <c r="J977" i="10"/>
  <c r="AH977" i="10"/>
  <c r="M977" i="10" s="1"/>
  <c r="AI977" i="10"/>
  <c r="AJ977" i="10"/>
  <c r="U977" i="10" s="1"/>
  <c r="AK977" i="10"/>
  <c r="Y977" i="10" s="1"/>
  <c r="AL977" i="10"/>
  <c r="AC977" i="10" s="1"/>
  <c r="AM977" i="10"/>
  <c r="AE977" i="10" s="1"/>
  <c r="J978" i="10"/>
  <c r="AH978" i="10"/>
  <c r="M978" i="10" s="1"/>
  <c r="AI978" i="10"/>
  <c r="AJ978" i="10"/>
  <c r="U978" i="10" s="1"/>
  <c r="AK978" i="10"/>
  <c r="Y978" i="10" s="1"/>
  <c r="AL978" i="10"/>
  <c r="AC978" i="10" s="1"/>
  <c r="AM978" i="10"/>
  <c r="AE978" i="10" s="1"/>
  <c r="J979" i="10"/>
  <c r="AH979" i="10"/>
  <c r="M979" i="10" s="1"/>
  <c r="AI979" i="10"/>
  <c r="AJ979" i="10"/>
  <c r="U979" i="10" s="1"/>
  <c r="AK979" i="10"/>
  <c r="Y979" i="10" s="1"/>
  <c r="AL979" i="10"/>
  <c r="AC979" i="10" s="1"/>
  <c r="AM979" i="10"/>
  <c r="AE979" i="10" s="1"/>
  <c r="J980" i="10"/>
  <c r="AH980" i="10"/>
  <c r="M980" i="10" s="1"/>
  <c r="AI980" i="10"/>
  <c r="AJ980" i="10"/>
  <c r="U980" i="10" s="1"/>
  <c r="AK980" i="10"/>
  <c r="Y980" i="10" s="1"/>
  <c r="AL980" i="10"/>
  <c r="AC980" i="10" s="1"/>
  <c r="AM980" i="10"/>
  <c r="AE980" i="10" s="1"/>
  <c r="J981" i="10"/>
  <c r="AH981" i="10"/>
  <c r="M981" i="10" s="1"/>
  <c r="AI981" i="10"/>
  <c r="AJ981" i="10"/>
  <c r="U981" i="10" s="1"/>
  <c r="AK981" i="10"/>
  <c r="Y981" i="10" s="1"/>
  <c r="AL981" i="10"/>
  <c r="AC981" i="10" s="1"/>
  <c r="AM981" i="10"/>
  <c r="AE981" i="10" s="1"/>
  <c r="J982" i="10"/>
  <c r="AH982" i="10"/>
  <c r="M982" i="10" s="1"/>
  <c r="AI982" i="10"/>
  <c r="AJ982" i="10"/>
  <c r="U982" i="10" s="1"/>
  <c r="AK982" i="10"/>
  <c r="Y982" i="10" s="1"/>
  <c r="AL982" i="10"/>
  <c r="AC982" i="10" s="1"/>
  <c r="AM982" i="10"/>
  <c r="AE982" i="10" s="1"/>
  <c r="J983" i="10"/>
  <c r="AH983" i="10"/>
  <c r="M983" i="10" s="1"/>
  <c r="AI983" i="10"/>
  <c r="AJ983" i="10"/>
  <c r="U983" i="10" s="1"/>
  <c r="AK983" i="10"/>
  <c r="Y983" i="10" s="1"/>
  <c r="AL983" i="10"/>
  <c r="AC983" i="10" s="1"/>
  <c r="AM983" i="10"/>
  <c r="AE983" i="10" s="1"/>
  <c r="J984" i="10"/>
  <c r="AH984" i="10"/>
  <c r="M984" i="10" s="1"/>
  <c r="AI984" i="10"/>
  <c r="AJ984" i="10"/>
  <c r="U984" i="10" s="1"/>
  <c r="AK984" i="10"/>
  <c r="Y984" i="10" s="1"/>
  <c r="AL984" i="10"/>
  <c r="AC984" i="10" s="1"/>
  <c r="AM984" i="10"/>
  <c r="AE984" i="10" s="1"/>
  <c r="J985" i="10"/>
  <c r="AH985" i="10"/>
  <c r="M985" i="10" s="1"/>
  <c r="AI985" i="10"/>
  <c r="AJ985" i="10"/>
  <c r="U985" i="10" s="1"/>
  <c r="AK985" i="10"/>
  <c r="Y985" i="10" s="1"/>
  <c r="AL985" i="10"/>
  <c r="AC985" i="10" s="1"/>
  <c r="AM985" i="10"/>
  <c r="AE985" i="10" s="1"/>
  <c r="J986" i="10"/>
  <c r="AH986" i="10"/>
  <c r="M986" i="10" s="1"/>
  <c r="AI986" i="10"/>
  <c r="AJ986" i="10"/>
  <c r="U986" i="10" s="1"/>
  <c r="AK986" i="10"/>
  <c r="Y986" i="10" s="1"/>
  <c r="AL986" i="10"/>
  <c r="AC986" i="10" s="1"/>
  <c r="AM986" i="10"/>
  <c r="AE986" i="10" s="1"/>
  <c r="J987" i="10"/>
  <c r="AH987" i="10"/>
  <c r="M987" i="10" s="1"/>
  <c r="AI987" i="10"/>
  <c r="AJ987" i="10"/>
  <c r="U987" i="10" s="1"/>
  <c r="AK987" i="10"/>
  <c r="Y987" i="10" s="1"/>
  <c r="AL987" i="10"/>
  <c r="AC987" i="10" s="1"/>
  <c r="AM987" i="10"/>
  <c r="AE987" i="10" s="1"/>
  <c r="J988" i="10"/>
  <c r="AH988" i="10"/>
  <c r="M988" i="10" s="1"/>
  <c r="AI988" i="10"/>
  <c r="AJ988" i="10"/>
  <c r="U988" i="10" s="1"/>
  <c r="AK988" i="10"/>
  <c r="Y988" i="10" s="1"/>
  <c r="AL988" i="10"/>
  <c r="AC988" i="10" s="1"/>
  <c r="AM988" i="10"/>
  <c r="AE988" i="10" s="1"/>
  <c r="J989" i="10"/>
  <c r="AH989" i="10"/>
  <c r="M989" i="10" s="1"/>
  <c r="AI989" i="10"/>
  <c r="AJ989" i="10"/>
  <c r="U989" i="10" s="1"/>
  <c r="AK989" i="10"/>
  <c r="Y989" i="10" s="1"/>
  <c r="AL989" i="10"/>
  <c r="AC989" i="10" s="1"/>
  <c r="AM989" i="10"/>
  <c r="AE989" i="10" s="1"/>
  <c r="J990" i="10"/>
  <c r="AH990" i="10"/>
  <c r="M990" i="10" s="1"/>
  <c r="AI990" i="10"/>
  <c r="AJ990" i="10"/>
  <c r="U990" i="10" s="1"/>
  <c r="AK990" i="10"/>
  <c r="Y990" i="10" s="1"/>
  <c r="AL990" i="10"/>
  <c r="AC990" i="10" s="1"/>
  <c r="AM990" i="10"/>
  <c r="AE990" i="10" s="1"/>
  <c r="J991" i="10"/>
  <c r="AH991" i="10"/>
  <c r="M991" i="10" s="1"/>
  <c r="AI991" i="10"/>
  <c r="AJ991" i="10"/>
  <c r="U991" i="10" s="1"/>
  <c r="AK991" i="10"/>
  <c r="Y991" i="10" s="1"/>
  <c r="AL991" i="10"/>
  <c r="AC991" i="10" s="1"/>
  <c r="AM991" i="10"/>
  <c r="AE991" i="10" s="1"/>
  <c r="J992" i="10"/>
  <c r="AH992" i="10"/>
  <c r="M992" i="10" s="1"/>
  <c r="AI992" i="10"/>
  <c r="AJ992" i="10"/>
  <c r="U992" i="10" s="1"/>
  <c r="AK992" i="10"/>
  <c r="Y992" i="10" s="1"/>
  <c r="AL992" i="10"/>
  <c r="AC992" i="10" s="1"/>
  <c r="AM992" i="10"/>
  <c r="AE992" i="10" s="1"/>
  <c r="J993" i="10"/>
  <c r="AH993" i="10"/>
  <c r="M993" i="10" s="1"/>
  <c r="AI993" i="10"/>
  <c r="AJ993" i="10"/>
  <c r="U993" i="10" s="1"/>
  <c r="AK993" i="10"/>
  <c r="Y993" i="10" s="1"/>
  <c r="AL993" i="10"/>
  <c r="AC993" i="10" s="1"/>
  <c r="AM993" i="10"/>
  <c r="AE993" i="10" s="1"/>
  <c r="J994" i="10"/>
  <c r="AH994" i="10"/>
  <c r="M994" i="10" s="1"/>
  <c r="AI994" i="10"/>
  <c r="AJ994" i="10"/>
  <c r="U994" i="10" s="1"/>
  <c r="AK994" i="10"/>
  <c r="Y994" i="10" s="1"/>
  <c r="AL994" i="10"/>
  <c r="AC994" i="10" s="1"/>
  <c r="AM994" i="10"/>
  <c r="AE994" i="10" s="1"/>
  <c r="J995" i="10"/>
  <c r="AH995" i="10"/>
  <c r="M995" i="10" s="1"/>
  <c r="AI995" i="10"/>
  <c r="AJ995" i="10"/>
  <c r="U995" i="10" s="1"/>
  <c r="AK995" i="10"/>
  <c r="Y995" i="10" s="1"/>
  <c r="AL995" i="10"/>
  <c r="AC995" i="10" s="1"/>
  <c r="AM995" i="10"/>
  <c r="AE995" i="10" s="1"/>
  <c r="J996" i="10"/>
  <c r="AH996" i="10"/>
  <c r="M996" i="10" s="1"/>
  <c r="AI996" i="10"/>
  <c r="AJ996" i="10"/>
  <c r="U996" i="10" s="1"/>
  <c r="AK996" i="10"/>
  <c r="Y996" i="10" s="1"/>
  <c r="AL996" i="10"/>
  <c r="AC996" i="10" s="1"/>
  <c r="AM996" i="10"/>
  <c r="AE996" i="10" s="1"/>
  <c r="J997" i="10"/>
  <c r="AH997" i="10"/>
  <c r="M997" i="10" s="1"/>
  <c r="AI997" i="10"/>
  <c r="AJ997" i="10"/>
  <c r="U997" i="10" s="1"/>
  <c r="AK997" i="10"/>
  <c r="Y997" i="10" s="1"/>
  <c r="AL997" i="10"/>
  <c r="AC997" i="10" s="1"/>
  <c r="AM997" i="10"/>
  <c r="AE997" i="10" s="1"/>
  <c r="J998" i="10"/>
  <c r="AH998" i="10"/>
  <c r="M998" i="10" s="1"/>
  <c r="AI998" i="10"/>
  <c r="AJ998" i="10"/>
  <c r="U998" i="10" s="1"/>
  <c r="AK998" i="10"/>
  <c r="Y998" i="10" s="1"/>
  <c r="AL998" i="10"/>
  <c r="AC998" i="10" s="1"/>
  <c r="AM998" i="10"/>
  <c r="AE998" i="10" s="1"/>
  <c r="J999" i="10"/>
  <c r="AH999" i="10"/>
  <c r="M999" i="10" s="1"/>
  <c r="AI999" i="10"/>
  <c r="AJ999" i="10"/>
  <c r="U999" i="10" s="1"/>
  <c r="AK999" i="10"/>
  <c r="Y999" i="10" s="1"/>
  <c r="AL999" i="10"/>
  <c r="AC999" i="10" s="1"/>
  <c r="AM999" i="10"/>
  <c r="AE999" i="10" s="1"/>
  <c r="J1000" i="10"/>
  <c r="AH1000" i="10"/>
  <c r="M1000" i="10" s="1"/>
  <c r="AI1000" i="10"/>
  <c r="AJ1000" i="10"/>
  <c r="U1000" i="10" s="1"/>
  <c r="AK1000" i="10"/>
  <c r="Y1000" i="10" s="1"/>
  <c r="AL1000" i="10"/>
  <c r="AC1000" i="10" s="1"/>
  <c r="AM1000" i="10"/>
  <c r="AE1000" i="10" s="1"/>
  <c r="J61" i="10"/>
  <c r="J62" i="10"/>
  <c r="J63" i="10"/>
  <c r="J64" i="10"/>
  <c r="J65" i="10"/>
  <c r="J66" i="10"/>
  <c r="J67" i="10"/>
  <c r="J68" i="10"/>
  <c r="J69" i="10"/>
  <c r="J70" i="10"/>
  <c r="J71" i="10"/>
  <c r="J72" i="10"/>
  <c r="J73" i="10"/>
  <c r="J74" i="10"/>
  <c r="J75" i="10"/>
  <c r="J76" i="10"/>
  <c r="J77" i="10"/>
  <c r="J78" i="10"/>
  <c r="J79" i="10"/>
  <c r="J80" i="10"/>
  <c r="J81" i="10"/>
  <c r="J82" i="10"/>
  <c r="J83" i="10"/>
  <c r="J84" i="10"/>
  <c r="J85" i="10"/>
  <c r="J86" i="10"/>
  <c r="J87" i="10"/>
  <c r="J88" i="10"/>
  <c r="F35" i="13" l="1"/>
  <c r="Q922" i="10"/>
  <c r="Q918" i="10"/>
  <c r="Q826" i="10"/>
  <c r="Q974" i="10"/>
  <c r="Q970" i="10"/>
  <c r="Q866" i="10"/>
  <c r="Q846" i="10"/>
  <c r="Q806" i="10"/>
  <c r="Q802" i="10"/>
  <c r="Q730" i="10"/>
  <c r="Q662" i="10"/>
  <c r="Q686" i="10"/>
  <c r="Q586" i="10"/>
  <c r="Q582" i="10"/>
  <c r="Q558" i="10"/>
  <c r="Q986" i="10"/>
  <c r="Q902" i="10"/>
  <c r="Q985" i="10"/>
  <c r="Q860" i="10"/>
  <c r="Q800" i="10"/>
  <c r="Q796" i="10"/>
  <c r="Q788" i="10"/>
  <c r="Q776" i="10"/>
  <c r="Q588" i="10"/>
  <c r="Q580" i="10"/>
  <c r="Q988" i="10"/>
  <c r="Q924" i="10"/>
  <c r="Q920" i="10"/>
  <c r="Q916" i="10"/>
  <c r="Q912" i="10"/>
  <c r="Q757" i="10"/>
  <c r="Q505" i="10"/>
  <c r="Q908" i="10"/>
  <c r="Q904" i="10"/>
  <c r="Q900" i="10"/>
  <c r="Q896" i="10"/>
  <c r="Q892" i="10"/>
  <c r="Q888" i="10"/>
  <c r="Q884" i="10"/>
  <c r="Q880" i="10"/>
  <c r="Q876" i="10"/>
  <c r="Q872" i="10"/>
  <c r="Q868" i="10"/>
  <c r="Q864" i="10"/>
  <c r="Q856" i="10"/>
  <c r="Q852" i="10"/>
  <c r="Q848" i="10"/>
  <c r="Q844" i="10"/>
  <c r="Q840" i="10"/>
  <c r="Q836" i="10"/>
  <c r="Q832" i="10"/>
  <c r="Q828" i="10"/>
  <c r="Q824" i="10"/>
  <c r="Q820" i="10"/>
  <c r="Q816" i="10"/>
  <c r="Q812" i="10"/>
  <c r="Q808" i="10"/>
  <c r="Q804" i="10"/>
  <c r="Q792" i="10"/>
  <c r="Q784" i="10"/>
  <c r="Q780" i="10"/>
  <c r="Q772" i="10"/>
  <c r="Q768" i="10"/>
  <c r="Q764" i="10"/>
  <c r="Q760" i="10"/>
  <c r="Q756" i="10"/>
  <c r="Q752" i="10"/>
  <c r="Q748" i="10"/>
  <c r="Q744" i="10"/>
  <c r="Q740" i="10"/>
  <c r="Q736" i="10"/>
  <c r="Q732" i="10"/>
  <c r="Q728" i="10"/>
  <c r="Q724" i="10"/>
  <c r="Q720" i="10"/>
  <c r="Q716" i="10"/>
  <c r="Q712" i="10"/>
  <c r="Q708" i="10"/>
  <c r="Q704" i="10"/>
  <c r="Q700" i="10"/>
  <c r="Q696" i="10"/>
  <c r="Q692" i="10"/>
  <c r="Q688" i="10"/>
  <c r="Q684" i="10"/>
  <c r="Q680" i="10"/>
  <c r="Q676" i="10"/>
  <c r="Q672" i="10"/>
  <c r="Q668" i="10"/>
  <c r="Q664" i="10"/>
  <c r="Q660" i="10"/>
  <c r="Q656" i="10"/>
  <c r="Q652" i="10"/>
  <c r="Q648" i="10"/>
  <c r="Q644" i="10"/>
  <c r="Q640" i="10"/>
  <c r="Q636" i="10"/>
  <c r="Q632" i="10"/>
  <c r="Q628" i="10"/>
  <c r="Q624" i="10"/>
  <c r="Q620" i="10"/>
  <c r="Q616" i="10"/>
  <c r="Q612" i="10"/>
  <c r="Q608" i="10"/>
  <c r="Q604" i="10"/>
  <c r="Q600" i="10"/>
  <c r="Q596" i="10"/>
  <c r="Q592" i="10"/>
  <c r="Q584" i="10"/>
  <c r="Q576" i="10"/>
  <c r="Q572" i="10"/>
  <c r="Q568" i="10"/>
  <c r="Q564" i="10"/>
  <c r="Q560" i="10"/>
  <c r="Q556" i="10"/>
  <c r="Q552" i="10"/>
  <c r="Q548" i="10"/>
  <c r="Q544" i="10"/>
  <c r="Q998" i="10"/>
  <c r="Q994" i="10"/>
  <c r="Q990" i="10"/>
  <c r="Q982" i="10"/>
  <c r="Q978" i="10"/>
  <c r="Q966" i="10"/>
  <c r="Q962" i="10"/>
  <c r="Q958" i="10"/>
  <c r="Q954" i="10"/>
  <c r="Q950" i="10"/>
  <c r="Q946" i="10"/>
  <c r="Q942" i="10"/>
  <c r="Q938" i="10"/>
  <c r="Q934" i="10"/>
  <c r="Q930" i="10"/>
  <c r="Q926" i="10"/>
  <c r="Q914" i="10"/>
  <c r="Q1000" i="10"/>
  <c r="Q996" i="10"/>
  <c r="Q992" i="10"/>
  <c r="Q984" i="10"/>
  <c r="Q980" i="10"/>
  <c r="Q976" i="10"/>
  <c r="Q972" i="10"/>
  <c r="Q968" i="10"/>
  <c r="Q964" i="10"/>
  <c r="Q960" i="10"/>
  <c r="Q956" i="10"/>
  <c r="Q952" i="10"/>
  <c r="Q948" i="10"/>
  <c r="Q944" i="10"/>
  <c r="Q940" i="10"/>
  <c r="Q936" i="10"/>
  <c r="Q932" i="10"/>
  <c r="Q928" i="10"/>
  <c r="Q910" i="10"/>
  <c r="Q906" i="10"/>
  <c r="Q898" i="10"/>
  <c r="Q894" i="10"/>
  <c r="Q890" i="10"/>
  <c r="Q886" i="10"/>
  <c r="Q882" i="10"/>
  <c r="Q878" i="10"/>
  <c r="Q874" i="10"/>
  <c r="Q870" i="10"/>
  <c r="Q862" i="10"/>
  <c r="Q858" i="10"/>
  <c r="Q854" i="10"/>
  <c r="Q850" i="10"/>
  <c r="Q842" i="10"/>
  <c r="Q838" i="10"/>
  <c r="Q834" i="10"/>
  <c r="Q830" i="10"/>
  <c r="Q822" i="10"/>
  <c r="Q818" i="10"/>
  <c r="Q814" i="10"/>
  <c r="Q810" i="10"/>
  <c r="Q798" i="10"/>
  <c r="Q794" i="10"/>
  <c r="Q790" i="10"/>
  <c r="Q786" i="10"/>
  <c r="Q782" i="10"/>
  <c r="Q778" i="10"/>
  <c r="Q774" i="10"/>
  <c r="Q770" i="10"/>
  <c r="Q766" i="10"/>
  <c r="Q762" i="10"/>
  <c r="Q758" i="10"/>
  <c r="Q754" i="10"/>
  <c r="Q750" i="10"/>
  <c r="Q746" i="10"/>
  <c r="Q742" i="10"/>
  <c r="Q738" i="10"/>
  <c r="Q734" i="10"/>
  <c r="Q726" i="10"/>
  <c r="Q722" i="10"/>
  <c r="Q718" i="10"/>
  <c r="Q714" i="10"/>
  <c r="Q710" i="10"/>
  <c r="Q706" i="10"/>
  <c r="Q702" i="10"/>
  <c r="Q698" i="10"/>
  <c r="Q694" i="10"/>
  <c r="Q690" i="10"/>
  <c r="Q682" i="10"/>
  <c r="Q678" i="10"/>
  <c r="Q674" i="10"/>
  <c r="Q670" i="10"/>
  <c r="Q666" i="10"/>
  <c r="Q658" i="10"/>
  <c r="Q654" i="10"/>
  <c r="Q650" i="10"/>
  <c r="Q646" i="10"/>
  <c r="Q642" i="10"/>
  <c r="Q638" i="10"/>
  <c r="Q634" i="10"/>
  <c r="Q630" i="10"/>
  <c r="Q626" i="10"/>
  <c r="Q622" i="10"/>
  <c r="Q618" i="10"/>
  <c r="Q614" i="10"/>
  <c r="Q610" i="10"/>
  <c r="Q606" i="10"/>
  <c r="Q602" i="10"/>
  <c r="Q598" i="10"/>
  <c r="Q594" i="10"/>
  <c r="Q590" i="10"/>
  <c r="Q578" i="10"/>
  <c r="Q574" i="10"/>
  <c r="Q570" i="10"/>
  <c r="Q566" i="10"/>
  <c r="Q562" i="10"/>
  <c r="Q550" i="10"/>
  <c r="Q542" i="10"/>
  <c r="Q518" i="10"/>
  <c r="Q540" i="10"/>
  <c r="Q536" i="10"/>
  <c r="Q532" i="10"/>
  <c r="Q528" i="10"/>
  <c r="Q524" i="10"/>
  <c r="Q520" i="10"/>
  <c r="Q999" i="10"/>
  <c r="Q971" i="10"/>
  <c r="Q923" i="10"/>
  <c r="Q851" i="10"/>
  <c r="Q847" i="10"/>
  <c r="Q743" i="10"/>
  <c r="Q715" i="10"/>
  <c r="Q675" i="10"/>
  <c r="Q603" i="10"/>
  <c r="Q515" i="10"/>
  <c r="Q554" i="10"/>
  <c r="Q546" i="10"/>
  <c r="Q538" i="10"/>
  <c r="Q534" i="10"/>
  <c r="Q530" i="10"/>
  <c r="Q526" i="10"/>
  <c r="Q522" i="10"/>
  <c r="Q514" i="10"/>
  <c r="Q510" i="10"/>
  <c r="Q506" i="10"/>
  <c r="Q997" i="10"/>
  <c r="Q993" i="10"/>
  <c r="Q989" i="10"/>
  <c r="Q925" i="10"/>
  <c r="Q909" i="10"/>
  <c r="Q857" i="10"/>
  <c r="Q821" i="10"/>
  <c r="Q809" i="10"/>
  <c r="Q793" i="10"/>
  <c r="Q769" i="10"/>
  <c r="Q705" i="10"/>
  <c r="Q693" i="10"/>
  <c r="Q673" i="10"/>
  <c r="Q629" i="10"/>
  <c r="Q609" i="10"/>
  <c r="Q577" i="10"/>
  <c r="Q509" i="10"/>
  <c r="Q981" i="10"/>
  <c r="Q977" i="10"/>
  <c r="Q973" i="10"/>
  <c r="Q969" i="10"/>
  <c r="Q965" i="10"/>
  <c r="Q961" i="10"/>
  <c r="Q957" i="10"/>
  <c r="Q953" i="10"/>
  <c r="Q949" i="10"/>
  <c r="Q945" i="10"/>
  <c r="Q941" i="10"/>
  <c r="Q937" i="10"/>
  <c r="Q933" i="10"/>
  <c r="Q929" i="10"/>
  <c r="Q921" i="10"/>
  <c r="Q917" i="10"/>
  <c r="Q913" i="10"/>
  <c r="Q905" i="10"/>
  <c r="Q901" i="10"/>
  <c r="Q897" i="10"/>
  <c r="Q995" i="10"/>
  <c r="Q991" i="10"/>
  <c r="Q987" i="10"/>
  <c r="Q983" i="10"/>
  <c r="Q979" i="10"/>
  <c r="Q975" i="10"/>
  <c r="Q967" i="10"/>
  <c r="Q963" i="10"/>
  <c r="Q959" i="10"/>
  <c r="Q955" i="10"/>
  <c r="Q951" i="10"/>
  <c r="Q947" i="10"/>
  <c r="Q943" i="10"/>
  <c r="Q939" i="10"/>
  <c r="Q935" i="10"/>
  <c r="Q893" i="10"/>
  <c r="Q889" i="10"/>
  <c r="Q885" i="10"/>
  <c r="Q881" i="10"/>
  <c r="Q877" i="10"/>
  <c r="Q873" i="10"/>
  <c r="Q869" i="10"/>
  <c r="Q865" i="10"/>
  <c r="Q861" i="10"/>
  <c r="Q853" i="10"/>
  <c r="Q849" i="10"/>
  <c r="Q845" i="10"/>
  <c r="Q841" i="10"/>
  <c r="Q837" i="10"/>
  <c r="Q833" i="10"/>
  <c r="Q829" i="10"/>
  <c r="Q825" i="10"/>
  <c r="Q817" i="10"/>
  <c r="Q813" i="10"/>
  <c r="Q805" i="10"/>
  <c r="Q801" i="10"/>
  <c r="Q797" i="10"/>
  <c r="Q789" i="10"/>
  <c r="Q785" i="10"/>
  <c r="Q781" i="10"/>
  <c r="Q777" i="10"/>
  <c r="Q773" i="10"/>
  <c r="Q765" i="10"/>
  <c r="Q761" i="10"/>
  <c r="Q753" i="10"/>
  <c r="Q749" i="10"/>
  <c r="Q745" i="10"/>
  <c r="Q741" i="10"/>
  <c r="Q737" i="10"/>
  <c r="Q733" i="10"/>
  <c r="Q729" i="10"/>
  <c r="Q725" i="10"/>
  <c r="Q721" i="10"/>
  <c r="Q717" i="10"/>
  <c r="Q713" i="10"/>
  <c r="Q709" i="10"/>
  <c r="Q701" i="10"/>
  <c r="Q697" i="10"/>
  <c r="Q689" i="10"/>
  <c r="Q685" i="10"/>
  <c r="Q681" i="10"/>
  <c r="Q677" i="10"/>
  <c r="Q669" i="10"/>
  <c r="Q665" i="10"/>
  <c r="Q661" i="10"/>
  <c r="Q657" i="10"/>
  <c r="Q653" i="10"/>
  <c r="Q649" i="10"/>
  <c r="Q645" i="10"/>
  <c r="Q641" i="10"/>
  <c r="Q637" i="10"/>
  <c r="Q633" i="10"/>
  <c r="Q625" i="10"/>
  <c r="Q621" i="10"/>
  <c r="Q617" i="10"/>
  <c r="Q613" i="10"/>
  <c r="Q605" i="10"/>
  <c r="Q601" i="10"/>
  <c r="Q597" i="10"/>
  <c r="Q593" i="10"/>
  <c r="Q589" i="10"/>
  <c r="Q585" i="10"/>
  <c r="Q581" i="10"/>
  <c r="Q573" i="10"/>
  <c r="Q569" i="10"/>
  <c r="Q565" i="10"/>
  <c r="Q561" i="10"/>
  <c r="Q557" i="10"/>
  <c r="Q553" i="10"/>
  <c r="Q549" i="10"/>
  <c r="Q545" i="10"/>
  <c r="Q541" i="10"/>
  <c r="Q537" i="10"/>
  <c r="Q533" i="10"/>
  <c r="Q529" i="10"/>
  <c r="Q525" i="10"/>
  <c r="Q521" i="10"/>
  <c r="Q517" i="10"/>
  <c r="Q513" i="10"/>
  <c r="Q516" i="10"/>
  <c r="Q512" i="10"/>
  <c r="Q508" i="10"/>
  <c r="Q504" i="10"/>
  <c r="Q931" i="10"/>
  <c r="Q927" i="10"/>
  <c r="Q919" i="10"/>
  <c r="Q915" i="10"/>
  <c r="Q911" i="10"/>
  <c r="Q907" i="10"/>
  <c r="Q903" i="10"/>
  <c r="Q899" i="10"/>
  <c r="Q895" i="10"/>
  <c r="Q891" i="10"/>
  <c r="Q887" i="10"/>
  <c r="Q883" i="10"/>
  <c r="Q879" i="10"/>
  <c r="Q875" i="10"/>
  <c r="Q871" i="10"/>
  <c r="Q867" i="10"/>
  <c r="Q863" i="10"/>
  <c r="Q859" i="10"/>
  <c r="Q855" i="10"/>
  <c r="Q843" i="10"/>
  <c r="Q839" i="10"/>
  <c r="Q835" i="10"/>
  <c r="Q831" i="10"/>
  <c r="Q827" i="10"/>
  <c r="Q823" i="10"/>
  <c r="Q819" i="10"/>
  <c r="Q815" i="10"/>
  <c r="Q811" i="10"/>
  <c r="Q807" i="10"/>
  <c r="Q803" i="10"/>
  <c r="Q799" i="10"/>
  <c r="Q795" i="10"/>
  <c r="Q791" i="10"/>
  <c r="Q787" i="10"/>
  <c r="Q783" i="10"/>
  <c r="Q779" i="10"/>
  <c r="Q775" i="10"/>
  <c r="Q771" i="10"/>
  <c r="Q767" i="10"/>
  <c r="Q763" i="10"/>
  <c r="Q759" i="10"/>
  <c r="Q755" i="10"/>
  <c r="Q751" i="10"/>
  <c r="Q747" i="10"/>
  <c r="Q739" i="10"/>
  <c r="Q735" i="10"/>
  <c r="Q731" i="10"/>
  <c r="Q727" i="10"/>
  <c r="Q723" i="10"/>
  <c r="Q719" i="10"/>
  <c r="Q711" i="10"/>
  <c r="Q707" i="10"/>
  <c r="Q703" i="10"/>
  <c r="Q699" i="10"/>
  <c r="Q695" i="10"/>
  <c r="Q691" i="10"/>
  <c r="Q687" i="10"/>
  <c r="Q683" i="10"/>
  <c r="Q679" i="10"/>
  <c r="Q671" i="10"/>
  <c r="Q667" i="10"/>
  <c r="Q663" i="10"/>
  <c r="Q659" i="10"/>
  <c r="Q655" i="10"/>
  <c r="Q651" i="10"/>
  <c r="Q647" i="10"/>
  <c r="Q643" i="10"/>
  <c r="Q639" i="10"/>
  <c r="Q635" i="10"/>
  <c r="Q631" i="10"/>
  <c r="Q627" i="10"/>
  <c r="Q623" i="10"/>
  <c r="Q619" i="10"/>
  <c r="Q615" i="10"/>
  <c r="Q611" i="10"/>
  <c r="Q607" i="10"/>
  <c r="Q599" i="10"/>
  <c r="Q595" i="10"/>
  <c r="Q591" i="10"/>
  <c r="Q587" i="10"/>
  <c r="Q583" i="10"/>
  <c r="Q579" i="10"/>
  <c r="Q575" i="10"/>
  <c r="Q571" i="10"/>
  <c r="Q567" i="10"/>
  <c r="Q563" i="10"/>
  <c r="Q559" i="10"/>
  <c r="Q555" i="10"/>
  <c r="Q551" i="10"/>
  <c r="Q547" i="10"/>
  <c r="Q543" i="10"/>
  <c r="Q539" i="10"/>
  <c r="Q535" i="10"/>
  <c r="Q531" i="10"/>
  <c r="Q527" i="10"/>
  <c r="Q523" i="10"/>
  <c r="Q519" i="10"/>
  <c r="Q511" i="10"/>
  <c r="Q507" i="10"/>
  <c r="AD665" i="10"/>
  <c r="AD882" i="10"/>
  <c r="B31" i="10" l="1"/>
  <c r="J501" i="10"/>
  <c r="AH501" i="10"/>
  <c r="M501" i="10" s="1"/>
  <c r="AI501" i="10"/>
  <c r="AJ501" i="10"/>
  <c r="U501" i="10" s="1"/>
  <c r="AK501" i="10"/>
  <c r="Y501" i="10" s="1"/>
  <c r="AL501" i="10"/>
  <c r="AC501" i="10" s="1"/>
  <c r="AM501" i="10"/>
  <c r="AE501" i="10" s="1"/>
  <c r="J502" i="10"/>
  <c r="AH502" i="10"/>
  <c r="M502" i="10" s="1"/>
  <c r="AI502" i="10"/>
  <c r="AJ502" i="10"/>
  <c r="U502" i="10" s="1"/>
  <c r="AK502" i="10"/>
  <c r="Y502" i="10" s="1"/>
  <c r="AL502" i="10"/>
  <c r="AC502" i="10" s="1"/>
  <c r="AM502" i="10"/>
  <c r="AE502" i="10" s="1"/>
  <c r="J503" i="10"/>
  <c r="AH503" i="10"/>
  <c r="M503" i="10" s="1"/>
  <c r="AI503" i="10"/>
  <c r="AJ503" i="10"/>
  <c r="U503" i="10" s="1"/>
  <c r="AK503" i="10"/>
  <c r="Y503" i="10" s="1"/>
  <c r="AL503" i="10"/>
  <c r="AC503" i="10" s="1"/>
  <c r="AM503" i="10"/>
  <c r="AE503" i="10" s="1"/>
  <c r="J104" i="10"/>
  <c r="AH104" i="10"/>
  <c r="M104" i="10" s="1"/>
  <c r="AI104" i="10"/>
  <c r="AJ104" i="10"/>
  <c r="U104" i="10" s="1"/>
  <c r="AK104" i="10"/>
  <c r="Y104" i="10" s="1"/>
  <c r="AL104" i="10"/>
  <c r="AC104" i="10" s="1"/>
  <c r="AM104" i="10"/>
  <c r="AE104" i="10" s="1"/>
  <c r="J105" i="10"/>
  <c r="AH105" i="10"/>
  <c r="M105" i="10" s="1"/>
  <c r="AI105" i="10"/>
  <c r="AJ105" i="10"/>
  <c r="U105" i="10" s="1"/>
  <c r="AK105" i="10"/>
  <c r="Y105" i="10" s="1"/>
  <c r="AL105" i="10"/>
  <c r="AC105" i="10" s="1"/>
  <c r="AM105" i="10"/>
  <c r="AE105" i="10" s="1"/>
  <c r="J106" i="10"/>
  <c r="AH106" i="10"/>
  <c r="M106" i="10" s="1"/>
  <c r="AI106" i="10"/>
  <c r="AJ106" i="10"/>
  <c r="U106" i="10" s="1"/>
  <c r="AK106" i="10"/>
  <c r="Y106" i="10" s="1"/>
  <c r="AL106" i="10"/>
  <c r="AC106" i="10" s="1"/>
  <c r="AM106" i="10"/>
  <c r="AE106" i="10" s="1"/>
  <c r="J107" i="10"/>
  <c r="AH107" i="10"/>
  <c r="M107" i="10" s="1"/>
  <c r="AI107" i="10"/>
  <c r="AJ107" i="10"/>
  <c r="U107" i="10" s="1"/>
  <c r="AK107" i="10"/>
  <c r="Y107" i="10" s="1"/>
  <c r="AL107" i="10"/>
  <c r="AC107" i="10" s="1"/>
  <c r="AM107" i="10"/>
  <c r="AE107" i="10" s="1"/>
  <c r="J108" i="10"/>
  <c r="AH108" i="10"/>
  <c r="M108" i="10" s="1"/>
  <c r="AI108" i="10"/>
  <c r="AJ108" i="10"/>
  <c r="U108" i="10" s="1"/>
  <c r="AK108" i="10"/>
  <c r="Y108" i="10" s="1"/>
  <c r="AL108" i="10"/>
  <c r="AC108" i="10" s="1"/>
  <c r="AM108" i="10"/>
  <c r="AE108" i="10" s="1"/>
  <c r="J109" i="10"/>
  <c r="AH109" i="10"/>
  <c r="M109" i="10" s="1"/>
  <c r="AI109" i="10"/>
  <c r="AJ109" i="10"/>
  <c r="U109" i="10" s="1"/>
  <c r="AK109" i="10"/>
  <c r="Y109" i="10" s="1"/>
  <c r="AL109" i="10"/>
  <c r="AC109" i="10" s="1"/>
  <c r="AM109" i="10"/>
  <c r="AE109" i="10" s="1"/>
  <c r="J110" i="10"/>
  <c r="AH110" i="10"/>
  <c r="M110" i="10" s="1"/>
  <c r="AI110" i="10"/>
  <c r="AJ110" i="10"/>
  <c r="U110" i="10" s="1"/>
  <c r="AK110" i="10"/>
  <c r="Y110" i="10" s="1"/>
  <c r="AL110" i="10"/>
  <c r="AC110" i="10" s="1"/>
  <c r="AM110" i="10"/>
  <c r="AE110" i="10" s="1"/>
  <c r="J111" i="10"/>
  <c r="AH111" i="10"/>
  <c r="M111" i="10" s="1"/>
  <c r="AI111" i="10"/>
  <c r="AJ111" i="10"/>
  <c r="U111" i="10" s="1"/>
  <c r="AK111" i="10"/>
  <c r="Y111" i="10" s="1"/>
  <c r="AL111" i="10"/>
  <c r="AC111" i="10" s="1"/>
  <c r="AM111" i="10"/>
  <c r="AE111" i="10" s="1"/>
  <c r="J112" i="10"/>
  <c r="AH112" i="10"/>
  <c r="M112" i="10" s="1"/>
  <c r="AI112" i="10"/>
  <c r="AJ112" i="10"/>
  <c r="U112" i="10" s="1"/>
  <c r="AK112" i="10"/>
  <c r="Y112" i="10" s="1"/>
  <c r="AL112" i="10"/>
  <c r="AC112" i="10" s="1"/>
  <c r="AM112" i="10"/>
  <c r="AE112" i="10" s="1"/>
  <c r="J113" i="10"/>
  <c r="AH113" i="10"/>
  <c r="M113" i="10" s="1"/>
  <c r="AI113" i="10"/>
  <c r="AJ113" i="10"/>
  <c r="U113" i="10" s="1"/>
  <c r="AK113" i="10"/>
  <c r="Y113" i="10" s="1"/>
  <c r="AL113" i="10"/>
  <c r="AC113" i="10" s="1"/>
  <c r="AM113" i="10"/>
  <c r="AE113" i="10" s="1"/>
  <c r="J114" i="10"/>
  <c r="AH114" i="10"/>
  <c r="M114" i="10" s="1"/>
  <c r="AI114" i="10"/>
  <c r="AJ114" i="10"/>
  <c r="U114" i="10" s="1"/>
  <c r="AK114" i="10"/>
  <c r="Y114" i="10" s="1"/>
  <c r="AL114" i="10"/>
  <c r="AC114" i="10" s="1"/>
  <c r="AM114" i="10"/>
  <c r="AE114" i="10" s="1"/>
  <c r="J115" i="10"/>
  <c r="AH115" i="10"/>
  <c r="M115" i="10" s="1"/>
  <c r="AI115" i="10"/>
  <c r="AJ115" i="10"/>
  <c r="U115" i="10" s="1"/>
  <c r="AK115" i="10"/>
  <c r="Y115" i="10" s="1"/>
  <c r="AL115" i="10"/>
  <c r="AC115" i="10" s="1"/>
  <c r="AM115" i="10"/>
  <c r="AE115" i="10" s="1"/>
  <c r="J116" i="10"/>
  <c r="AH116" i="10"/>
  <c r="M116" i="10" s="1"/>
  <c r="AI116" i="10"/>
  <c r="AJ116" i="10"/>
  <c r="U116" i="10" s="1"/>
  <c r="AK116" i="10"/>
  <c r="Y116" i="10" s="1"/>
  <c r="AL116" i="10"/>
  <c r="AC116" i="10" s="1"/>
  <c r="AM116" i="10"/>
  <c r="AE116" i="10" s="1"/>
  <c r="J117" i="10"/>
  <c r="AH117" i="10"/>
  <c r="M117" i="10" s="1"/>
  <c r="AI117" i="10"/>
  <c r="AJ117" i="10"/>
  <c r="U117" i="10" s="1"/>
  <c r="AK117" i="10"/>
  <c r="Y117" i="10" s="1"/>
  <c r="AL117" i="10"/>
  <c r="AC117" i="10" s="1"/>
  <c r="AM117" i="10"/>
  <c r="AE117" i="10" s="1"/>
  <c r="J118" i="10"/>
  <c r="AH118" i="10"/>
  <c r="M118" i="10" s="1"/>
  <c r="AI118" i="10"/>
  <c r="AJ118" i="10"/>
  <c r="U118" i="10" s="1"/>
  <c r="AK118" i="10"/>
  <c r="Y118" i="10" s="1"/>
  <c r="AL118" i="10"/>
  <c r="AC118" i="10" s="1"/>
  <c r="AM118" i="10"/>
  <c r="AE118" i="10" s="1"/>
  <c r="J119" i="10"/>
  <c r="AH119" i="10"/>
  <c r="M119" i="10" s="1"/>
  <c r="AI119" i="10"/>
  <c r="AJ119" i="10"/>
  <c r="U119" i="10" s="1"/>
  <c r="AK119" i="10"/>
  <c r="Y119" i="10" s="1"/>
  <c r="AL119" i="10"/>
  <c r="AC119" i="10" s="1"/>
  <c r="AM119" i="10"/>
  <c r="AE119" i="10" s="1"/>
  <c r="J120" i="10"/>
  <c r="AH120" i="10"/>
  <c r="M120" i="10" s="1"/>
  <c r="AI120" i="10"/>
  <c r="AJ120" i="10"/>
  <c r="U120" i="10" s="1"/>
  <c r="AK120" i="10"/>
  <c r="Y120" i="10" s="1"/>
  <c r="AL120" i="10"/>
  <c r="AC120" i="10" s="1"/>
  <c r="AM120" i="10"/>
  <c r="AE120" i="10" s="1"/>
  <c r="J121" i="10"/>
  <c r="AH121" i="10"/>
  <c r="M121" i="10" s="1"/>
  <c r="AI121" i="10"/>
  <c r="AJ121" i="10"/>
  <c r="U121" i="10" s="1"/>
  <c r="AK121" i="10"/>
  <c r="Y121" i="10" s="1"/>
  <c r="AL121" i="10"/>
  <c r="AC121" i="10" s="1"/>
  <c r="AM121" i="10"/>
  <c r="AE121" i="10" s="1"/>
  <c r="J122" i="10"/>
  <c r="AH122" i="10"/>
  <c r="M122" i="10" s="1"/>
  <c r="AI122" i="10"/>
  <c r="AJ122" i="10"/>
  <c r="U122" i="10" s="1"/>
  <c r="AK122" i="10"/>
  <c r="Y122" i="10" s="1"/>
  <c r="AL122" i="10"/>
  <c r="AC122" i="10" s="1"/>
  <c r="AM122" i="10"/>
  <c r="AE122" i="10" s="1"/>
  <c r="J123" i="10"/>
  <c r="AH123" i="10"/>
  <c r="M123" i="10" s="1"/>
  <c r="AI123" i="10"/>
  <c r="AJ123" i="10"/>
  <c r="U123" i="10" s="1"/>
  <c r="AK123" i="10"/>
  <c r="Y123" i="10" s="1"/>
  <c r="AL123" i="10"/>
  <c r="AC123" i="10" s="1"/>
  <c r="AM123" i="10"/>
  <c r="AE123" i="10" s="1"/>
  <c r="J124" i="10"/>
  <c r="AH124" i="10"/>
  <c r="M124" i="10" s="1"/>
  <c r="AI124" i="10"/>
  <c r="AJ124" i="10"/>
  <c r="U124" i="10" s="1"/>
  <c r="AK124" i="10"/>
  <c r="Y124" i="10" s="1"/>
  <c r="AL124" i="10"/>
  <c r="AC124" i="10" s="1"/>
  <c r="AM124" i="10"/>
  <c r="AE124" i="10" s="1"/>
  <c r="J125" i="10"/>
  <c r="AH125" i="10"/>
  <c r="M125" i="10" s="1"/>
  <c r="AI125" i="10"/>
  <c r="AJ125" i="10"/>
  <c r="U125" i="10" s="1"/>
  <c r="AK125" i="10"/>
  <c r="Y125" i="10" s="1"/>
  <c r="AL125" i="10"/>
  <c r="AC125" i="10" s="1"/>
  <c r="AM125" i="10"/>
  <c r="AE125" i="10" s="1"/>
  <c r="J126" i="10"/>
  <c r="AH126" i="10"/>
  <c r="M126" i="10" s="1"/>
  <c r="AI126" i="10"/>
  <c r="AJ126" i="10"/>
  <c r="U126" i="10" s="1"/>
  <c r="AK126" i="10"/>
  <c r="Y126" i="10" s="1"/>
  <c r="AL126" i="10"/>
  <c r="AC126" i="10" s="1"/>
  <c r="AM126" i="10"/>
  <c r="AE126" i="10" s="1"/>
  <c r="J127" i="10"/>
  <c r="AH127" i="10"/>
  <c r="M127" i="10" s="1"/>
  <c r="AI127" i="10"/>
  <c r="AJ127" i="10"/>
  <c r="U127" i="10" s="1"/>
  <c r="AK127" i="10"/>
  <c r="Y127" i="10" s="1"/>
  <c r="AL127" i="10"/>
  <c r="AC127" i="10" s="1"/>
  <c r="AM127" i="10"/>
  <c r="AE127" i="10" s="1"/>
  <c r="J128" i="10"/>
  <c r="AH128" i="10"/>
  <c r="M128" i="10" s="1"/>
  <c r="AI128" i="10"/>
  <c r="AJ128" i="10"/>
  <c r="U128" i="10" s="1"/>
  <c r="AK128" i="10"/>
  <c r="Y128" i="10" s="1"/>
  <c r="AL128" i="10"/>
  <c r="AC128" i="10" s="1"/>
  <c r="AM128" i="10"/>
  <c r="AE128" i="10" s="1"/>
  <c r="J129" i="10"/>
  <c r="AH129" i="10"/>
  <c r="M129" i="10" s="1"/>
  <c r="AI129" i="10"/>
  <c r="AJ129" i="10"/>
  <c r="U129" i="10" s="1"/>
  <c r="AK129" i="10"/>
  <c r="Y129" i="10" s="1"/>
  <c r="AL129" i="10"/>
  <c r="AC129" i="10" s="1"/>
  <c r="AM129" i="10"/>
  <c r="AE129" i="10" s="1"/>
  <c r="J130" i="10"/>
  <c r="AH130" i="10"/>
  <c r="M130" i="10" s="1"/>
  <c r="AI130" i="10"/>
  <c r="AJ130" i="10"/>
  <c r="U130" i="10" s="1"/>
  <c r="AK130" i="10"/>
  <c r="Y130" i="10" s="1"/>
  <c r="AL130" i="10"/>
  <c r="AC130" i="10" s="1"/>
  <c r="AM130" i="10"/>
  <c r="AE130" i="10" s="1"/>
  <c r="J131" i="10"/>
  <c r="AH131" i="10"/>
  <c r="M131" i="10" s="1"/>
  <c r="AI131" i="10"/>
  <c r="AJ131" i="10"/>
  <c r="U131" i="10" s="1"/>
  <c r="AK131" i="10"/>
  <c r="Y131" i="10" s="1"/>
  <c r="AL131" i="10"/>
  <c r="AC131" i="10" s="1"/>
  <c r="AM131" i="10"/>
  <c r="AE131" i="10" s="1"/>
  <c r="J132" i="10"/>
  <c r="AH132" i="10"/>
  <c r="M132" i="10" s="1"/>
  <c r="AI132" i="10"/>
  <c r="AJ132" i="10"/>
  <c r="U132" i="10" s="1"/>
  <c r="AK132" i="10"/>
  <c r="Y132" i="10" s="1"/>
  <c r="AL132" i="10"/>
  <c r="AC132" i="10" s="1"/>
  <c r="AM132" i="10"/>
  <c r="AE132" i="10" s="1"/>
  <c r="J133" i="10"/>
  <c r="AH133" i="10"/>
  <c r="M133" i="10" s="1"/>
  <c r="AI133" i="10"/>
  <c r="AJ133" i="10"/>
  <c r="U133" i="10" s="1"/>
  <c r="AK133" i="10"/>
  <c r="Y133" i="10" s="1"/>
  <c r="AL133" i="10"/>
  <c r="AC133" i="10" s="1"/>
  <c r="AM133" i="10"/>
  <c r="AE133" i="10" s="1"/>
  <c r="J134" i="10"/>
  <c r="AH134" i="10"/>
  <c r="M134" i="10" s="1"/>
  <c r="AI134" i="10"/>
  <c r="AJ134" i="10"/>
  <c r="U134" i="10" s="1"/>
  <c r="AK134" i="10"/>
  <c r="Y134" i="10" s="1"/>
  <c r="AL134" i="10"/>
  <c r="AC134" i="10" s="1"/>
  <c r="AM134" i="10"/>
  <c r="AE134" i="10" s="1"/>
  <c r="J135" i="10"/>
  <c r="AH135" i="10"/>
  <c r="M135" i="10" s="1"/>
  <c r="AI135" i="10"/>
  <c r="AJ135" i="10"/>
  <c r="U135" i="10" s="1"/>
  <c r="AK135" i="10"/>
  <c r="Y135" i="10" s="1"/>
  <c r="AL135" i="10"/>
  <c r="AC135" i="10" s="1"/>
  <c r="AM135" i="10"/>
  <c r="AE135" i="10" s="1"/>
  <c r="J136" i="10"/>
  <c r="AH136" i="10"/>
  <c r="M136" i="10" s="1"/>
  <c r="AI136" i="10"/>
  <c r="AJ136" i="10"/>
  <c r="U136" i="10" s="1"/>
  <c r="AK136" i="10"/>
  <c r="Y136" i="10" s="1"/>
  <c r="AL136" i="10"/>
  <c r="AC136" i="10" s="1"/>
  <c r="AM136" i="10"/>
  <c r="AE136" i="10" s="1"/>
  <c r="J137" i="10"/>
  <c r="AH137" i="10"/>
  <c r="M137" i="10" s="1"/>
  <c r="AI137" i="10"/>
  <c r="AJ137" i="10"/>
  <c r="U137" i="10" s="1"/>
  <c r="AK137" i="10"/>
  <c r="Y137" i="10" s="1"/>
  <c r="AL137" i="10"/>
  <c r="AC137" i="10" s="1"/>
  <c r="AM137" i="10"/>
  <c r="AE137" i="10" s="1"/>
  <c r="J138" i="10"/>
  <c r="AH138" i="10"/>
  <c r="M138" i="10" s="1"/>
  <c r="AI138" i="10"/>
  <c r="AJ138" i="10"/>
  <c r="U138" i="10" s="1"/>
  <c r="AK138" i="10"/>
  <c r="Y138" i="10" s="1"/>
  <c r="AL138" i="10"/>
  <c r="AC138" i="10" s="1"/>
  <c r="AM138" i="10"/>
  <c r="AE138" i="10" s="1"/>
  <c r="J139" i="10"/>
  <c r="AH139" i="10"/>
  <c r="M139" i="10" s="1"/>
  <c r="AI139" i="10"/>
  <c r="AJ139" i="10"/>
  <c r="U139" i="10" s="1"/>
  <c r="AK139" i="10"/>
  <c r="Y139" i="10" s="1"/>
  <c r="AL139" i="10"/>
  <c r="AC139" i="10" s="1"/>
  <c r="AM139" i="10"/>
  <c r="AE139" i="10" s="1"/>
  <c r="J140" i="10"/>
  <c r="AH140" i="10"/>
  <c r="M140" i="10" s="1"/>
  <c r="AI140" i="10"/>
  <c r="AJ140" i="10"/>
  <c r="U140" i="10" s="1"/>
  <c r="AK140" i="10"/>
  <c r="Y140" i="10" s="1"/>
  <c r="AL140" i="10"/>
  <c r="AC140" i="10" s="1"/>
  <c r="AM140" i="10"/>
  <c r="AE140" i="10" s="1"/>
  <c r="J141" i="10"/>
  <c r="AH141" i="10"/>
  <c r="M141" i="10" s="1"/>
  <c r="AI141" i="10"/>
  <c r="AJ141" i="10"/>
  <c r="U141" i="10" s="1"/>
  <c r="AK141" i="10"/>
  <c r="Y141" i="10" s="1"/>
  <c r="AL141" i="10"/>
  <c r="AC141" i="10" s="1"/>
  <c r="AM141" i="10"/>
  <c r="AE141" i="10" s="1"/>
  <c r="J142" i="10"/>
  <c r="AH142" i="10"/>
  <c r="M142" i="10" s="1"/>
  <c r="AI142" i="10"/>
  <c r="AJ142" i="10"/>
  <c r="U142" i="10" s="1"/>
  <c r="AK142" i="10"/>
  <c r="Y142" i="10" s="1"/>
  <c r="AL142" i="10"/>
  <c r="AC142" i="10" s="1"/>
  <c r="AM142" i="10"/>
  <c r="AE142" i="10" s="1"/>
  <c r="J143" i="10"/>
  <c r="AH143" i="10"/>
  <c r="M143" i="10" s="1"/>
  <c r="AI143" i="10"/>
  <c r="AJ143" i="10"/>
  <c r="U143" i="10" s="1"/>
  <c r="AK143" i="10"/>
  <c r="Y143" i="10" s="1"/>
  <c r="AL143" i="10"/>
  <c r="AC143" i="10" s="1"/>
  <c r="AM143" i="10"/>
  <c r="AE143" i="10" s="1"/>
  <c r="J144" i="10"/>
  <c r="AH144" i="10"/>
  <c r="M144" i="10" s="1"/>
  <c r="AI144" i="10"/>
  <c r="AJ144" i="10"/>
  <c r="U144" i="10" s="1"/>
  <c r="AK144" i="10"/>
  <c r="Y144" i="10" s="1"/>
  <c r="AL144" i="10"/>
  <c r="AC144" i="10" s="1"/>
  <c r="AM144" i="10"/>
  <c r="AE144" i="10" s="1"/>
  <c r="J145" i="10"/>
  <c r="AH145" i="10"/>
  <c r="M145" i="10" s="1"/>
  <c r="AI145" i="10"/>
  <c r="AJ145" i="10"/>
  <c r="U145" i="10" s="1"/>
  <c r="AK145" i="10"/>
  <c r="Y145" i="10" s="1"/>
  <c r="AL145" i="10"/>
  <c r="AC145" i="10" s="1"/>
  <c r="AM145" i="10"/>
  <c r="AE145" i="10" s="1"/>
  <c r="J146" i="10"/>
  <c r="AH146" i="10"/>
  <c r="M146" i="10" s="1"/>
  <c r="AI146" i="10"/>
  <c r="AJ146" i="10"/>
  <c r="U146" i="10" s="1"/>
  <c r="AK146" i="10"/>
  <c r="Y146" i="10" s="1"/>
  <c r="AL146" i="10"/>
  <c r="AC146" i="10" s="1"/>
  <c r="AM146" i="10"/>
  <c r="AE146" i="10" s="1"/>
  <c r="J147" i="10"/>
  <c r="AH147" i="10"/>
  <c r="M147" i="10" s="1"/>
  <c r="AI147" i="10"/>
  <c r="AJ147" i="10"/>
  <c r="U147" i="10" s="1"/>
  <c r="AK147" i="10"/>
  <c r="Y147" i="10" s="1"/>
  <c r="AL147" i="10"/>
  <c r="AC147" i="10" s="1"/>
  <c r="AM147" i="10"/>
  <c r="AE147" i="10" s="1"/>
  <c r="J148" i="10"/>
  <c r="AH148" i="10"/>
  <c r="M148" i="10" s="1"/>
  <c r="AI148" i="10"/>
  <c r="AJ148" i="10"/>
  <c r="U148" i="10" s="1"/>
  <c r="AK148" i="10"/>
  <c r="Y148" i="10" s="1"/>
  <c r="AL148" i="10"/>
  <c r="AC148" i="10" s="1"/>
  <c r="AM148" i="10"/>
  <c r="AE148" i="10" s="1"/>
  <c r="J149" i="10"/>
  <c r="AH149" i="10"/>
  <c r="M149" i="10" s="1"/>
  <c r="AI149" i="10"/>
  <c r="AJ149" i="10"/>
  <c r="U149" i="10" s="1"/>
  <c r="AK149" i="10"/>
  <c r="Y149" i="10" s="1"/>
  <c r="AL149" i="10"/>
  <c r="AC149" i="10" s="1"/>
  <c r="AM149" i="10"/>
  <c r="AE149" i="10" s="1"/>
  <c r="J150" i="10"/>
  <c r="AH150" i="10"/>
  <c r="M150" i="10" s="1"/>
  <c r="AI150" i="10"/>
  <c r="AJ150" i="10"/>
  <c r="U150" i="10" s="1"/>
  <c r="AK150" i="10"/>
  <c r="Y150" i="10" s="1"/>
  <c r="AL150" i="10"/>
  <c r="AC150" i="10" s="1"/>
  <c r="AM150" i="10"/>
  <c r="AE150" i="10" s="1"/>
  <c r="J151" i="10"/>
  <c r="AH151" i="10"/>
  <c r="M151" i="10" s="1"/>
  <c r="AI151" i="10"/>
  <c r="AJ151" i="10"/>
  <c r="U151" i="10" s="1"/>
  <c r="AK151" i="10"/>
  <c r="Y151" i="10" s="1"/>
  <c r="AL151" i="10"/>
  <c r="AC151" i="10" s="1"/>
  <c r="AM151" i="10"/>
  <c r="AE151" i="10" s="1"/>
  <c r="J152" i="10"/>
  <c r="AH152" i="10"/>
  <c r="M152" i="10" s="1"/>
  <c r="AI152" i="10"/>
  <c r="AJ152" i="10"/>
  <c r="U152" i="10" s="1"/>
  <c r="AK152" i="10"/>
  <c r="Y152" i="10" s="1"/>
  <c r="AL152" i="10"/>
  <c r="AC152" i="10" s="1"/>
  <c r="AM152" i="10"/>
  <c r="AE152" i="10" s="1"/>
  <c r="J153" i="10"/>
  <c r="AH153" i="10"/>
  <c r="M153" i="10" s="1"/>
  <c r="AI153" i="10"/>
  <c r="AJ153" i="10"/>
  <c r="U153" i="10" s="1"/>
  <c r="AK153" i="10"/>
  <c r="Y153" i="10" s="1"/>
  <c r="AL153" i="10"/>
  <c r="AC153" i="10" s="1"/>
  <c r="AM153" i="10"/>
  <c r="AE153" i="10" s="1"/>
  <c r="J154" i="10"/>
  <c r="AH154" i="10"/>
  <c r="M154" i="10" s="1"/>
  <c r="AI154" i="10"/>
  <c r="AJ154" i="10"/>
  <c r="U154" i="10" s="1"/>
  <c r="AK154" i="10"/>
  <c r="Y154" i="10" s="1"/>
  <c r="AL154" i="10"/>
  <c r="AC154" i="10" s="1"/>
  <c r="AM154" i="10"/>
  <c r="AE154" i="10" s="1"/>
  <c r="J155" i="10"/>
  <c r="AH155" i="10"/>
  <c r="M155" i="10" s="1"/>
  <c r="AI155" i="10"/>
  <c r="AJ155" i="10"/>
  <c r="U155" i="10" s="1"/>
  <c r="AK155" i="10"/>
  <c r="Y155" i="10" s="1"/>
  <c r="AL155" i="10"/>
  <c r="AC155" i="10" s="1"/>
  <c r="AM155" i="10"/>
  <c r="AE155" i="10" s="1"/>
  <c r="J156" i="10"/>
  <c r="AH156" i="10"/>
  <c r="M156" i="10" s="1"/>
  <c r="AI156" i="10"/>
  <c r="AJ156" i="10"/>
  <c r="U156" i="10" s="1"/>
  <c r="AK156" i="10"/>
  <c r="Y156" i="10" s="1"/>
  <c r="AL156" i="10"/>
  <c r="AC156" i="10" s="1"/>
  <c r="AM156" i="10"/>
  <c r="AE156" i="10" s="1"/>
  <c r="J157" i="10"/>
  <c r="AH157" i="10"/>
  <c r="M157" i="10" s="1"/>
  <c r="AI157" i="10"/>
  <c r="AJ157" i="10"/>
  <c r="U157" i="10" s="1"/>
  <c r="AK157" i="10"/>
  <c r="Y157" i="10" s="1"/>
  <c r="AL157" i="10"/>
  <c r="AC157" i="10" s="1"/>
  <c r="AM157" i="10"/>
  <c r="AE157" i="10" s="1"/>
  <c r="J158" i="10"/>
  <c r="AH158" i="10"/>
  <c r="M158" i="10" s="1"/>
  <c r="AI158" i="10"/>
  <c r="AJ158" i="10"/>
  <c r="U158" i="10" s="1"/>
  <c r="AK158" i="10"/>
  <c r="Y158" i="10" s="1"/>
  <c r="AL158" i="10"/>
  <c r="AC158" i="10" s="1"/>
  <c r="AM158" i="10"/>
  <c r="AE158" i="10" s="1"/>
  <c r="J159" i="10"/>
  <c r="AH159" i="10"/>
  <c r="M159" i="10" s="1"/>
  <c r="AI159" i="10"/>
  <c r="AJ159" i="10"/>
  <c r="U159" i="10" s="1"/>
  <c r="AK159" i="10"/>
  <c r="Y159" i="10" s="1"/>
  <c r="AL159" i="10"/>
  <c r="AC159" i="10" s="1"/>
  <c r="AM159" i="10"/>
  <c r="AE159" i="10" s="1"/>
  <c r="J160" i="10"/>
  <c r="AH160" i="10"/>
  <c r="M160" i="10" s="1"/>
  <c r="AI160" i="10"/>
  <c r="AJ160" i="10"/>
  <c r="U160" i="10" s="1"/>
  <c r="AK160" i="10"/>
  <c r="Y160" i="10" s="1"/>
  <c r="AL160" i="10"/>
  <c r="AC160" i="10" s="1"/>
  <c r="AM160" i="10"/>
  <c r="AE160" i="10" s="1"/>
  <c r="J161" i="10"/>
  <c r="AH161" i="10"/>
  <c r="M161" i="10" s="1"/>
  <c r="AI161" i="10"/>
  <c r="AJ161" i="10"/>
  <c r="U161" i="10" s="1"/>
  <c r="AK161" i="10"/>
  <c r="Y161" i="10" s="1"/>
  <c r="AL161" i="10"/>
  <c r="AC161" i="10" s="1"/>
  <c r="AM161" i="10"/>
  <c r="AE161" i="10" s="1"/>
  <c r="J162" i="10"/>
  <c r="AH162" i="10"/>
  <c r="M162" i="10" s="1"/>
  <c r="AI162" i="10"/>
  <c r="AJ162" i="10"/>
  <c r="U162" i="10" s="1"/>
  <c r="AK162" i="10"/>
  <c r="Y162" i="10" s="1"/>
  <c r="AL162" i="10"/>
  <c r="AC162" i="10" s="1"/>
  <c r="AM162" i="10"/>
  <c r="AE162" i="10" s="1"/>
  <c r="J163" i="10"/>
  <c r="AH163" i="10"/>
  <c r="M163" i="10" s="1"/>
  <c r="AI163" i="10"/>
  <c r="AJ163" i="10"/>
  <c r="U163" i="10" s="1"/>
  <c r="AK163" i="10"/>
  <c r="Y163" i="10" s="1"/>
  <c r="AL163" i="10"/>
  <c r="AC163" i="10" s="1"/>
  <c r="AM163" i="10"/>
  <c r="AE163" i="10" s="1"/>
  <c r="J164" i="10"/>
  <c r="AH164" i="10"/>
  <c r="M164" i="10" s="1"/>
  <c r="AI164" i="10"/>
  <c r="AJ164" i="10"/>
  <c r="U164" i="10" s="1"/>
  <c r="AK164" i="10"/>
  <c r="Y164" i="10" s="1"/>
  <c r="AL164" i="10"/>
  <c r="AC164" i="10" s="1"/>
  <c r="AM164" i="10"/>
  <c r="AE164" i="10" s="1"/>
  <c r="J165" i="10"/>
  <c r="AH165" i="10"/>
  <c r="M165" i="10" s="1"/>
  <c r="AI165" i="10"/>
  <c r="AJ165" i="10"/>
  <c r="U165" i="10" s="1"/>
  <c r="AK165" i="10"/>
  <c r="Y165" i="10" s="1"/>
  <c r="AL165" i="10"/>
  <c r="AC165" i="10" s="1"/>
  <c r="AM165" i="10"/>
  <c r="AE165" i="10" s="1"/>
  <c r="J166" i="10"/>
  <c r="AH166" i="10"/>
  <c r="M166" i="10" s="1"/>
  <c r="AI166" i="10"/>
  <c r="AJ166" i="10"/>
  <c r="U166" i="10" s="1"/>
  <c r="AK166" i="10"/>
  <c r="Y166" i="10" s="1"/>
  <c r="AL166" i="10"/>
  <c r="AC166" i="10" s="1"/>
  <c r="AM166" i="10"/>
  <c r="AE166" i="10" s="1"/>
  <c r="J167" i="10"/>
  <c r="AH167" i="10"/>
  <c r="M167" i="10" s="1"/>
  <c r="AI167" i="10"/>
  <c r="AJ167" i="10"/>
  <c r="U167" i="10" s="1"/>
  <c r="AK167" i="10"/>
  <c r="Y167" i="10" s="1"/>
  <c r="AL167" i="10"/>
  <c r="AC167" i="10" s="1"/>
  <c r="AM167" i="10"/>
  <c r="AE167" i="10" s="1"/>
  <c r="J168" i="10"/>
  <c r="AH168" i="10"/>
  <c r="M168" i="10" s="1"/>
  <c r="AI168" i="10"/>
  <c r="AJ168" i="10"/>
  <c r="U168" i="10" s="1"/>
  <c r="AK168" i="10"/>
  <c r="Y168" i="10" s="1"/>
  <c r="AL168" i="10"/>
  <c r="AC168" i="10" s="1"/>
  <c r="AM168" i="10"/>
  <c r="AE168" i="10" s="1"/>
  <c r="J169" i="10"/>
  <c r="AH169" i="10"/>
  <c r="M169" i="10" s="1"/>
  <c r="AI169" i="10"/>
  <c r="AJ169" i="10"/>
  <c r="U169" i="10" s="1"/>
  <c r="AK169" i="10"/>
  <c r="Y169" i="10" s="1"/>
  <c r="AL169" i="10"/>
  <c r="AC169" i="10" s="1"/>
  <c r="AM169" i="10"/>
  <c r="AE169" i="10" s="1"/>
  <c r="J170" i="10"/>
  <c r="AH170" i="10"/>
  <c r="M170" i="10" s="1"/>
  <c r="AI170" i="10"/>
  <c r="AJ170" i="10"/>
  <c r="U170" i="10" s="1"/>
  <c r="AK170" i="10"/>
  <c r="Y170" i="10" s="1"/>
  <c r="AL170" i="10"/>
  <c r="AC170" i="10" s="1"/>
  <c r="AM170" i="10"/>
  <c r="AE170" i="10" s="1"/>
  <c r="J171" i="10"/>
  <c r="AH171" i="10"/>
  <c r="M171" i="10" s="1"/>
  <c r="AI171" i="10"/>
  <c r="AJ171" i="10"/>
  <c r="U171" i="10" s="1"/>
  <c r="AK171" i="10"/>
  <c r="Y171" i="10" s="1"/>
  <c r="AL171" i="10"/>
  <c r="AC171" i="10" s="1"/>
  <c r="AM171" i="10"/>
  <c r="AE171" i="10" s="1"/>
  <c r="J172" i="10"/>
  <c r="AH172" i="10"/>
  <c r="M172" i="10" s="1"/>
  <c r="AI172" i="10"/>
  <c r="AJ172" i="10"/>
  <c r="U172" i="10" s="1"/>
  <c r="AK172" i="10"/>
  <c r="Y172" i="10" s="1"/>
  <c r="AL172" i="10"/>
  <c r="AC172" i="10" s="1"/>
  <c r="AM172" i="10"/>
  <c r="AE172" i="10" s="1"/>
  <c r="J173" i="10"/>
  <c r="AH173" i="10"/>
  <c r="M173" i="10" s="1"/>
  <c r="AI173" i="10"/>
  <c r="AJ173" i="10"/>
  <c r="U173" i="10" s="1"/>
  <c r="AK173" i="10"/>
  <c r="Y173" i="10" s="1"/>
  <c r="AL173" i="10"/>
  <c r="AC173" i="10" s="1"/>
  <c r="AM173" i="10"/>
  <c r="AE173" i="10" s="1"/>
  <c r="J174" i="10"/>
  <c r="AH174" i="10"/>
  <c r="M174" i="10" s="1"/>
  <c r="AI174" i="10"/>
  <c r="AJ174" i="10"/>
  <c r="U174" i="10" s="1"/>
  <c r="AK174" i="10"/>
  <c r="Y174" i="10" s="1"/>
  <c r="AL174" i="10"/>
  <c r="AC174" i="10" s="1"/>
  <c r="AM174" i="10"/>
  <c r="AE174" i="10" s="1"/>
  <c r="J175" i="10"/>
  <c r="AH175" i="10"/>
  <c r="M175" i="10" s="1"/>
  <c r="AI175" i="10"/>
  <c r="AJ175" i="10"/>
  <c r="U175" i="10" s="1"/>
  <c r="AK175" i="10"/>
  <c r="Y175" i="10" s="1"/>
  <c r="AL175" i="10"/>
  <c r="AC175" i="10" s="1"/>
  <c r="AM175" i="10"/>
  <c r="AE175" i="10" s="1"/>
  <c r="J176" i="10"/>
  <c r="AH176" i="10"/>
  <c r="M176" i="10" s="1"/>
  <c r="AI176" i="10"/>
  <c r="AJ176" i="10"/>
  <c r="U176" i="10" s="1"/>
  <c r="AK176" i="10"/>
  <c r="Y176" i="10" s="1"/>
  <c r="AL176" i="10"/>
  <c r="AC176" i="10" s="1"/>
  <c r="AM176" i="10"/>
  <c r="AE176" i="10" s="1"/>
  <c r="J177" i="10"/>
  <c r="AH177" i="10"/>
  <c r="M177" i="10" s="1"/>
  <c r="AI177" i="10"/>
  <c r="AJ177" i="10"/>
  <c r="U177" i="10" s="1"/>
  <c r="AK177" i="10"/>
  <c r="Y177" i="10" s="1"/>
  <c r="AL177" i="10"/>
  <c r="AC177" i="10" s="1"/>
  <c r="AM177" i="10"/>
  <c r="AE177" i="10" s="1"/>
  <c r="J178" i="10"/>
  <c r="AH178" i="10"/>
  <c r="M178" i="10" s="1"/>
  <c r="AI178" i="10"/>
  <c r="AJ178" i="10"/>
  <c r="U178" i="10" s="1"/>
  <c r="AK178" i="10"/>
  <c r="Y178" i="10" s="1"/>
  <c r="AL178" i="10"/>
  <c r="AC178" i="10" s="1"/>
  <c r="AM178" i="10"/>
  <c r="AE178" i="10" s="1"/>
  <c r="J179" i="10"/>
  <c r="AH179" i="10"/>
  <c r="M179" i="10" s="1"/>
  <c r="AI179" i="10"/>
  <c r="AJ179" i="10"/>
  <c r="U179" i="10" s="1"/>
  <c r="AK179" i="10"/>
  <c r="Y179" i="10" s="1"/>
  <c r="AL179" i="10"/>
  <c r="AC179" i="10" s="1"/>
  <c r="AM179" i="10"/>
  <c r="AE179" i="10" s="1"/>
  <c r="J180" i="10"/>
  <c r="AH180" i="10"/>
  <c r="M180" i="10" s="1"/>
  <c r="AI180" i="10"/>
  <c r="AJ180" i="10"/>
  <c r="U180" i="10" s="1"/>
  <c r="AK180" i="10"/>
  <c r="Y180" i="10" s="1"/>
  <c r="AL180" i="10"/>
  <c r="AC180" i="10" s="1"/>
  <c r="AM180" i="10"/>
  <c r="AE180" i="10" s="1"/>
  <c r="J181" i="10"/>
  <c r="AH181" i="10"/>
  <c r="M181" i="10" s="1"/>
  <c r="AI181" i="10"/>
  <c r="AJ181" i="10"/>
  <c r="U181" i="10" s="1"/>
  <c r="AK181" i="10"/>
  <c r="Y181" i="10" s="1"/>
  <c r="AL181" i="10"/>
  <c r="AC181" i="10" s="1"/>
  <c r="AM181" i="10"/>
  <c r="AE181" i="10" s="1"/>
  <c r="J182" i="10"/>
  <c r="AH182" i="10"/>
  <c r="M182" i="10" s="1"/>
  <c r="AI182" i="10"/>
  <c r="AJ182" i="10"/>
  <c r="U182" i="10" s="1"/>
  <c r="AK182" i="10"/>
  <c r="Y182" i="10" s="1"/>
  <c r="AL182" i="10"/>
  <c r="AC182" i="10" s="1"/>
  <c r="AM182" i="10"/>
  <c r="AE182" i="10" s="1"/>
  <c r="J183" i="10"/>
  <c r="AH183" i="10"/>
  <c r="M183" i="10" s="1"/>
  <c r="AI183" i="10"/>
  <c r="AJ183" i="10"/>
  <c r="U183" i="10" s="1"/>
  <c r="AK183" i="10"/>
  <c r="Y183" i="10" s="1"/>
  <c r="AL183" i="10"/>
  <c r="AC183" i="10" s="1"/>
  <c r="AM183" i="10"/>
  <c r="AE183" i="10" s="1"/>
  <c r="J184" i="10"/>
  <c r="AH184" i="10"/>
  <c r="M184" i="10" s="1"/>
  <c r="AI184" i="10"/>
  <c r="AJ184" i="10"/>
  <c r="U184" i="10" s="1"/>
  <c r="AK184" i="10"/>
  <c r="Y184" i="10" s="1"/>
  <c r="AL184" i="10"/>
  <c r="AC184" i="10" s="1"/>
  <c r="AM184" i="10"/>
  <c r="AE184" i="10" s="1"/>
  <c r="J185" i="10"/>
  <c r="AH185" i="10"/>
  <c r="M185" i="10" s="1"/>
  <c r="AI185" i="10"/>
  <c r="AJ185" i="10"/>
  <c r="U185" i="10" s="1"/>
  <c r="AK185" i="10"/>
  <c r="Y185" i="10" s="1"/>
  <c r="AL185" i="10"/>
  <c r="AC185" i="10" s="1"/>
  <c r="AM185" i="10"/>
  <c r="AE185" i="10" s="1"/>
  <c r="J186" i="10"/>
  <c r="AH186" i="10"/>
  <c r="M186" i="10" s="1"/>
  <c r="AI186" i="10"/>
  <c r="AJ186" i="10"/>
  <c r="U186" i="10" s="1"/>
  <c r="AK186" i="10"/>
  <c r="Y186" i="10" s="1"/>
  <c r="AL186" i="10"/>
  <c r="AC186" i="10" s="1"/>
  <c r="AM186" i="10"/>
  <c r="AE186" i="10" s="1"/>
  <c r="J187" i="10"/>
  <c r="AH187" i="10"/>
  <c r="M187" i="10" s="1"/>
  <c r="AI187" i="10"/>
  <c r="AJ187" i="10"/>
  <c r="U187" i="10" s="1"/>
  <c r="AK187" i="10"/>
  <c r="Y187" i="10" s="1"/>
  <c r="AL187" i="10"/>
  <c r="AC187" i="10" s="1"/>
  <c r="AM187" i="10"/>
  <c r="AE187" i="10" s="1"/>
  <c r="J188" i="10"/>
  <c r="AH188" i="10"/>
  <c r="M188" i="10" s="1"/>
  <c r="AI188" i="10"/>
  <c r="AJ188" i="10"/>
  <c r="U188" i="10" s="1"/>
  <c r="AK188" i="10"/>
  <c r="Y188" i="10" s="1"/>
  <c r="AL188" i="10"/>
  <c r="AC188" i="10" s="1"/>
  <c r="AM188" i="10"/>
  <c r="AE188" i="10" s="1"/>
  <c r="J189" i="10"/>
  <c r="AH189" i="10"/>
  <c r="M189" i="10" s="1"/>
  <c r="AI189" i="10"/>
  <c r="AJ189" i="10"/>
  <c r="U189" i="10" s="1"/>
  <c r="AK189" i="10"/>
  <c r="Y189" i="10" s="1"/>
  <c r="AL189" i="10"/>
  <c r="AC189" i="10" s="1"/>
  <c r="AM189" i="10"/>
  <c r="AE189" i="10" s="1"/>
  <c r="J190" i="10"/>
  <c r="AH190" i="10"/>
  <c r="M190" i="10" s="1"/>
  <c r="AI190" i="10"/>
  <c r="AJ190" i="10"/>
  <c r="U190" i="10" s="1"/>
  <c r="AK190" i="10"/>
  <c r="Y190" i="10" s="1"/>
  <c r="AL190" i="10"/>
  <c r="AC190" i="10" s="1"/>
  <c r="AM190" i="10"/>
  <c r="AE190" i="10" s="1"/>
  <c r="J191" i="10"/>
  <c r="AH191" i="10"/>
  <c r="M191" i="10" s="1"/>
  <c r="AI191" i="10"/>
  <c r="AJ191" i="10"/>
  <c r="U191" i="10" s="1"/>
  <c r="AK191" i="10"/>
  <c r="Y191" i="10" s="1"/>
  <c r="AL191" i="10"/>
  <c r="AC191" i="10" s="1"/>
  <c r="AM191" i="10"/>
  <c r="AE191" i="10" s="1"/>
  <c r="J192" i="10"/>
  <c r="AH192" i="10"/>
  <c r="M192" i="10" s="1"/>
  <c r="AI192" i="10"/>
  <c r="AJ192" i="10"/>
  <c r="U192" i="10" s="1"/>
  <c r="AK192" i="10"/>
  <c r="Y192" i="10" s="1"/>
  <c r="AL192" i="10"/>
  <c r="AC192" i="10" s="1"/>
  <c r="AM192" i="10"/>
  <c r="AE192" i="10" s="1"/>
  <c r="J193" i="10"/>
  <c r="AH193" i="10"/>
  <c r="M193" i="10" s="1"/>
  <c r="AI193" i="10"/>
  <c r="AJ193" i="10"/>
  <c r="U193" i="10" s="1"/>
  <c r="AK193" i="10"/>
  <c r="Y193" i="10" s="1"/>
  <c r="AL193" i="10"/>
  <c r="AC193" i="10" s="1"/>
  <c r="AM193" i="10"/>
  <c r="AE193" i="10" s="1"/>
  <c r="J194" i="10"/>
  <c r="AH194" i="10"/>
  <c r="M194" i="10" s="1"/>
  <c r="AI194" i="10"/>
  <c r="AJ194" i="10"/>
  <c r="U194" i="10" s="1"/>
  <c r="AK194" i="10"/>
  <c r="Y194" i="10" s="1"/>
  <c r="AL194" i="10"/>
  <c r="AC194" i="10" s="1"/>
  <c r="AM194" i="10"/>
  <c r="AE194" i="10" s="1"/>
  <c r="J195" i="10"/>
  <c r="AH195" i="10"/>
  <c r="M195" i="10" s="1"/>
  <c r="AI195" i="10"/>
  <c r="AJ195" i="10"/>
  <c r="U195" i="10" s="1"/>
  <c r="AK195" i="10"/>
  <c r="Y195" i="10" s="1"/>
  <c r="AL195" i="10"/>
  <c r="AC195" i="10" s="1"/>
  <c r="AM195" i="10"/>
  <c r="AE195" i="10" s="1"/>
  <c r="J196" i="10"/>
  <c r="AH196" i="10"/>
  <c r="M196" i="10" s="1"/>
  <c r="AI196" i="10"/>
  <c r="AJ196" i="10"/>
  <c r="U196" i="10" s="1"/>
  <c r="AK196" i="10"/>
  <c r="Y196" i="10" s="1"/>
  <c r="AL196" i="10"/>
  <c r="AC196" i="10" s="1"/>
  <c r="AM196" i="10"/>
  <c r="AE196" i="10" s="1"/>
  <c r="J197" i="10"/>
  <c r="AH197" i="10"/>
  <c r="M197" i="10" s="1"/>
  <c r="AI197" i="10"/>
  <c r="AJ197" i="10"/>
  <c r="U197" i="10" s="1"/>
  <c r="AK197" i="10"/>
  <c r="Y197" i="10" s="1"/>
  <c r="AL197" i="10"/>
  <c r="AC197" i="10" s="1"/>
  <c r="AM197" i="10"/>
  <c r="AE197" i="10" s="1"/>
  <c r="J198" i="10"/>
  <c r="AH198" i="10"/>
  <c r="M198" i="10" s="1"/>
  <c r="AI198" i="10"/>
  <c r="AJ198" i="10"/>
  <c r="U198" i="10" s="1"/>
  <c r="AK198" i="10"/>
  <c r="Y198" i="10" s="1"/>
  <c r="AL198" i="10"/>
  <c r="AC198" i="10" s="1"/>
  <c r="AM198" i="10"/>
  <c r="AE198" i="10" s="1"/>
  <c r="J199" i="10"/>
  <c r="AH199" i="10"/>
  <c r="M199" i="10" s="1"/>
  <c r="AI199" i="10"/>
  <c r="AJ199" i="10"/>
  <c r="U199" i="10" s="1"/>
  <c r="AK199" i="10"/>
  <c r="Y199" i="10" s="1"/>
  <c r="AL199" i="10"/>
  <c r="AC199" i="10" s="1"/>
  <c r="AM199" i="10"/>
  <c r="AE199" i="10" s="1"/>
  <c r="J200" i="10"/>
  <c r="AH200" i="10"/>
  <c r="M200" i="10" s="1"/>
  <c r="AI200" i="10"/>
  <c r="AJ200" i="10"/>
  <c r="U200" i="10" s="1"/>
  <c r="AK200" i="10"/>
  <c r="Y200" i="10" s="1"/>
  <c r="AL200" i="10"/>
  <c r="AC200" i="10" s="1"/>
  <c r="AM200" i="10"/>
  <c r="AE200" i="10" s="1"/>
  <c r="J201" i="10"/>
  <c r="AH201" i="10"/>
  <c r="M201" i="10" s="1"/>
  <c r="AI201" i="10"/>
  <c r="AJ201" i="10"/>
  <c r="U201" i="10" s="1"/>
  <c r="AK201" i="10"/>
  <c r="Y201" i="10" s="1"/>
  <c r="AL201" i="10"/>
  <c r="AC201" i="10" s="1"/>
  <c r="AM201" i="10"/>
  <c r="AE201" i="10" s="1"/>
  <c r="J202" i="10"/>
  <c r="AH202" i="10"/>
  <c r="M202" i="10" s="1"/>
  <c r="AI202" i="10"/>
  <c r="AJ202" i="10"/>
  <c r="U202" i="10" s="1"/>
  <c r="AK202" i="10"/>
  <c r="Y202" i="10" s="1"/>
  <c r="AL202" i="10"/>
  <c r="AC202" i="10" s="1"/>
  <c r="AM202" i="10"/>
  <c r="AE202" i="10" s="1"/>
  <c r="J203" i="10"/>
  <c r="AH203" i="10"/>
  <c r="M203" i="10" s="1"/>
  <c r="AI203" i="10"/>
  <c r="AJ203" i="10"/>
  <c r="U203" i="10" s="1"/>
  <c r="AK203" i="10"/>
  <c r="Y203" i="10" s="1"/>
  <c r="AL203" i="10"/>
  <c r="AC203" i="10" s="1"/>
  <c r="AM203" i="10"/>
  <c r="AE203" i="10" s="1"/>
  <c r="J204" i="10"/>
  <c r="AH204" i="10"/>
  <c r="M204" i="10" s="1"/>
  <c r="AI204" i="10"/>
  <c r="AJ204" i="10"/>
  <c r="U204" i="10" s="1"/>
  <c r="AK204" i="10"/>
  <c r="Y204" i="10" s="1"/>
  <c r="AL204" i="10"/>
  <c r="AC204" i="10" s="1"/>
  <c r="AM204" i="10"/>
  <c r="AE204" i="10" s="1"/>
  <c r="J205" i="10"/>
  <c r="AH205" i="10"/>
  <c r="M205" i="10" s="1"/>
  <c r="AI205" i="10"/>
  <c r="AJ205" i="10"/>
  <c r="U205" i="10" s="1"/>
  <c r="AK205" i="10"/>
  <c r="Y205" i="10" s="1"/>
  <c r="AL205" i="10"/>
  <c r="AC205" i="10" s="1"/>
  <c r="AM205" i="10"/>
  <c r="AE205" i="10" s="1"/>
  <c r="J206" i="10"/>
  <c r="AH206" i="10"/>
  <c r="M206" i="10" s="1"/>
  <c r="AI206" i="10"/>
  <c r="AJ206" i="10"/>
  <c r="U206" i="10" s="1"/>
  <c r="AK206" i="10"/>
  <c r="Y206" i="10" s="1"/>
  <c r="AL206" i="10"/>
  <c r="AC206" i="10" s="1"/>
  <c r="AM206" i="10"/>
  <c r="AE206" i="10" s="1"/>
  <c r="J207" i="10"/>
  <c r="AH207" i="10"/>
  <c r="M207" i="10" s="1"/>
  <c r="AI207" i="10"/>
  <c r="AJ207" i="10"/>
  <c r="U207" i="10" s="1"/>
  <c r="AK207" i="10"/>
  <c r="Y207" i="10" s="1"/>
  <c r="AL207" i="10"/>
  <c r="AC207" i="10" s="1"/>
  <c r="AM207" i="10"/>
  <c r="AE207" i="10" s="1"/>
  <c r="J208" i="10"/>
  <c r="AH208" i="10"/>
  <c r="M208" i="10" s="1"/>
  <c r="AI208" i="10"/>
  <c r="AJ208" i="10"/>
  <c r="U208" i="10" s="1"/>
  <c r="AK208" i="10"/>
  <c r="Y208" i="10" s="1"/>
  <c r="AL208" i="10"/>
  <c r="AC208" i="10" s="1"/>
  <c r="AM208" i="10"/>
  <c r="AE208" i="10" s="1"/>
  <c r="J209" i="10"/>
  <c r="AH209" i="10"/>
  <c r="M209" i="10" s="1"/>
  <c r="AI209" i="10"/>
  <c r="AJ209" i="10"/>
  <c r="U209" i="10" s="1"/>
  <c r="AK209" i="10"/>
  <c r="Y209" i="10" s="1"/>
  <c r="AL209" i="10"/>
  <c r="AC209" i="10" s="1"/>
  <c r="AM209" i="10"/>
  <c r="AE209" i="10" s="1"/>
  <c r="J210" i="10"/>
  <c r="AH210" i="10"/>
  <c r="M210" i="10" s="1"/>
  <c r="AI210" i="10"/>
  <c r="AJ210" i="10"/>
  <c r="U210" i="10" s="1"/>
  <c r="AK210" i="10"/>
  <c r="Y210" i="10" s="1"/>
  <c r="AL210" i="10"/>
  <c r="AC210" i="10" s="1"/>
  <c r="AM210" i="10"/>
  <c r="AE210" i="10" s="1"/>
  <c r="J211" i="10"/>
  <c r="AH211" i="10"/>
  <c r="M211" i="10" s="1"/>
  <c r="AI211" i="10"/>
  <c r="AJ211" i="10"/>
  <c r="U211" i="10" s="1"/>
  <c r="AK211" i="10"/>
  <c r="Y211" i="10" s="1"/>
  <c r="AL211" i="10"/>
  <c r="AC211" i="10" s="1"/>
  <c r="AM211" i="10"/>
  <c r="AE211" i="10" s="1"/>
  <c r="J212" i="10"/>
  <c r="AH212" i="10"/>
  <c r="M212" i="10" s="1"/>
  <c r="AI212" i="10"/>
  <c r="AJ212" i="10"/>
  <c r="U212" i="10" s="1"/>
  <c r="AK212" i="10"/>
  <c r="Y212" i="10" s="1"/>
  <c r="AL212" i="10"/>
  <c r="AC212" i="10" s="1"/>
  <c r="AM212" i="10"/>
  <c r="AE212" i="10" s="1"/>
  <c r="J213" i="10"/>
  <c r="AH213" i="10"/>
  <c r="M213" i="10" s="1"/>
  <c r="AI213" i="10"/>
  <c r="AJ213" i="10"/>
  <c r="U213" i="10" s="1"/>
  <c r="AK213" i="10"/>
  <c r="Y213" i="10" s="1"/>
  <c r="AL213" i="10"/>
  <c r="AC213" i="10" s="1"/>
  <c r="AM213" i="10"/>
  <c r="AE213" i="10" s="1"/>
  <c r="J214" i="10"/>
  <c r="AH214" i="10"/>
  <c r="M214" i="10" s="1"/>
  <c r="AI214" i="10"/>
  <c r="AJ214" i="10"/>
  <c r="U214" i="10" s="1"/>
  <c r="AK214" i="10"/>
  <c r="Y214" i="10" s="1"/>
  <c r="AL214" i="10"/>
  <c r="AC214" i="10" s="1"/>
  <c r="AM214" i="10"/>
  <c r="AE214" i="10" s="1"/>
  <c r="J215" i="10"/>
  <c r="AH215" i="10"/>
  <c r="M215" i="10" s="1"/>
  <c r="AI215" i="10"/>
  <c r="AJ215" i="10"/>
  <c r="U215" i="10" s="1"/>
  <c r="AK215" i="10"/>
  <c r="Y215" i="10" s="1"/>
  <c r="AL215" i="10"/>
  <c r="AC215" i="10" s="1"/>
  <c r="AM215" i="10"/>
  <c r="AE215" i="10" s="1"/>
  <c r="J216" i="10"/>
  <c r="AH216" i="10"/>
  <c r="M216" i="10" s="1"/>
  <c r="AI216" i="10"/>
  <c r="AJ216" i="10"/>
  <c r="U216" i="10" s="1"/>
  <c r="AK216" i="10"/>
  <c r="Y216" i="10" s="1"/>
  <c r="AL216" i="10"/>
  <c r="AC216" i="10" s="1"/>
  <c r="AM216" i="10"/>
  <c r="AE216" i="10" s="1"/>
  <c r="J217" i="10"/>
  <c r="AH217" i="10"/>
  <c r="M217" i="10" s="1"/>
  <c r="AI217" i="10"/>
  <c r="AJ217" i="10"/>
  <c r="U217" i="10" s="1"/>
  <c r="AK217" i="10"/>
  <c r="Y217" i="10" s="1"/>
  <c r="AL217" i="10"/>
  <c r="AC217" i="10" s="1"/>
  <c r="AM217" i="10"/>
  <c r="AE217" i="10" s="1"/>
  <c r="J218" i="10"/>
  <c r="AH218" i="10"/>
  <c r="M218" i="10" s="1"/>
  <c r="AI218" i="10"/>
  <c r="AJ218" i="10"/>
  <c r="U218" i="10" s="1"/>
  <c r="AK218" i="10"/>
  <c r="Y218" i="10" s="1"/>
  <c r="AL218" i="10"/>
  <c r="AC218" i="10" s="1"/>
  <c r="AM218" i="10"/>
  <c r="AE218" i="10" s="1"/>
  <c r="J219" i="10"/>
  <c r="AH219" i="10"/>
  <c r="M219" i="10" s="1"/>
  <c r="AI219" i="10"/>
  <c r="AJ219" i="10"/>
  <c r="U219" i="10" s="1"/>
  <c r="AK219" i="10"/>
  <c r="Y219" i="10" s="1"/>
  <c r="AL219" i="10"/>
  <c r="AC219" i="10" s="1"/>
  <c r="AM219" i="10"/>
  <c r="AE219" i="10" s="1"/>
  <c r="J220" i="10"/>
  <c r="AH220" i="10"/>
  <c r="M220" i="10" s="1"/>
  <c r="AI220" i="10"/>
  <c r="AJ220" i="10"/>
  <c r="U220" i="10" s="1"/>
  <c r="AK220" i="10"/>
  <c r="Y220" i="10" s="1"/>
  <c r="AL220" i="10"/>
  <c r="AC220" i="10" s="1"/>
  <c r="AM220" i="10"/>
  <c r="AE220" i="10" s="1"/>
  <c r="J221" i="10"/>
  <c r="AH221" i="10"/>
  <c r="M221" i="10" s="1"/>
  <c r="AI221" i="10"/>
  <c r="AJ221" i="10"/>
  <c r="U221" i="10" s="1"/>
  <c r="AK221" i="10"/>
  <c r="Y221" i="10" s="1"/>
  <c r="AL221" i="10"/>
  <c r="AC221" i="10" s="1"/>
  <c r="AM221" i="10"/>
  <c r="AE221" i="10" s="1"/>
  <c r="J222" i="10"/>
  <c r="AH222" i="10"/>
  <c r="M222" i="10" s="1"/>
  <c r="AI222" i="10"/>
  <c r="AJ222" i="10"/>
  <c r="U222" i="10" s="1"/>
  <c r="AK222" i="10"/>
  <c r="Y222" i="10" s="1"/>
  <c r="AL222" i="10"/>
  <c r="AC222" i="10" s="1"/>
  <c r="AM222" i="10"/>
  <c r="AE222" i="10" s="1"/>
  <c r="J223" i="10"/>
  <c r="AH223" i="10"/>
  <c r="M223" i="10" s="1"/>
  <c r="AI223" i="10"/>
  <c r="AJ223" i="10"/>
  <c r="U223" i="10" s="1"/>
  <c r="AK223" i="10"/>
  <c r="Y223" i="10" s="1"/>
  <c r="AL223" i="10"/>
  <c r="AC223" i="10" s="1"/>
  <c r="AM223" i="10"/>
  <c r="AE223" i="10" s="1"/>
  <c r="J224" i="10"/>
  <c r="AH224" i="10"/>
  <c r="M224" i="10" s="1"/>
  <c r="AI224" i="10"/>
  <c r="AJ224" i="10"/>
  <c r="U224" i="10" s="1"/>
  <c r="AK224" i="10"/>
  <c r="Y224" i="10" s="1"/>
  <c r="AL224" i="10"/>
  <c r="AC224" i="10" s="1"/>
  <c r="AM224" i="10"/>
  <c r="AE224" i="10" s="1"/>
  <c r="J225" i="10"/>
  <c r="AH225" i="10"/>
  <c r="M225" i="10" s="1"/>
  <c r="AI225" i="10"/>
  <c r="AJ225" i="10"/>
  <c r="U225" i="10" s="1"/>
  <c r="AK225" i="10"/>
  <c r="Y225" i="10" s="1"/>
  <c r="AL225" i="10"/>
  <c r="AC225" i="10" s="1"/>
  <c r="AM225" i="10"/>
  <c r="AE225" i="10" s="1"/>
  <c r="J226" i="10"/>
  <c r="AH226" i="10"/>
  <c r="M226" i="10" s="1"/>
  <c r="AI226" i="10"/>
  <c r="AJ226" i="10"/>
  <c r="U226" i="10" s="1"/>
  <c r="AK226" i="10"/>
  <c r="Y226" i="10" s="1"/>
  <c r="AL226" i="10"/>
  <c r="AC226" i="10" s="1"/>
  <c r="AM226" i="10"/>
  <c r="AE226" i="10" s="1"/>
  <c r="J227" i="10"/>
  <c r="AH227" i="10"/>
  <c r="M227" i="10" s="1"/>
  <c r="AI227" i="10"/>
  <c r="AJ227" i="10"/>
  <c r="U227" i="10" s="1"/>
  <c r="AK227" i="10"/>
  <c r="Y227" i="10" s="1"/>
  <c r="AL227" i="10"/>
  <c r="AC227" i="10" s="1"/>
  <c r="AM227" i="10"/>
  <c r="AE227" i="10" s="1"/>
  <c r="J228" i="10"/>
  <c r="AH228" i="10"/>
  <c r="M228" i="10" s="1"/>
  <c r="AI228" i="10"/>
  <c r="AJ228" i="10"/>
  <c r="U228" i="10" s="1"/>
  <c r="AK228" i="10"/>
  <c r="Y228" i="10" s="1"/>
  <c r="AL228" i="10"/>
  <c r="AC228" i="10" s="1"/>
  <c r="AM228" i="10"/>
  <c r="AE228" i="10" s="1"/>
  <c r="J229" i="10"/>
  <c r="AH229" i="10"/>
  <c r="M229" i="10" s="1"/>
  <c r="AI229" i="10"/>
  <c r="AJ229" i="10"/>
  <c r="U229" i="10" s="1"/>
  <c r="AK229" i="10"/>
  <c r="Y229" i="10" s="1"/>
  <c r="AL229" i="10"/>
  <c r="AC229" i="10" s="1"/>
  <c r="AM229" i="10"/>
  <c r="AE229" i="10" s="1"/>
  <c r="J230" i="10"/>
  <c r="AH230" i="10"/>
  <c r="M230" i="10" s="1"/>
  <c r="AI230" i="10"/>
  <c r="AJ230" i="10"/>
  <c r="U230" i="10" s="1"/>
  <c r="AK230" i="10"/>
  <c r="Y230" i="10" s="1"/>
  <c r="AL230" i="10"/>
  <c r="AC230" i="10" s="1"/>
  <c r="AM230" i="10"/>
  <c r="AE230" i="10" s="1"/>
  <c r="J231" i="10"/>
  <c r="AH231" i="10"/>
  <c r="M231" i="10" s="1"/>
  <c r="AI231" i="10"/>
  <c r="AJ231" i="10"/>
  <c r="U231" i="10" s="1"/>
  <c r="AK231" i="10"/>
  <c r="Y231" i="10" s="1"/>
  <c r="AL231" i="10"/>
  <c r="AC231" i="10" s="1"/>
  <c r="AM231" i="10"/>
  <c r="AE231" i="10" s="1"/>
  <c r="J232" i="10"/>
  <c r="AH232" i="10"/>
  <c r="M232" i="10" s="1"/>
  <c r="AI232" i="10"/>
  <c r="AJ232" i="10"/>
  <c r="U232" i="10" s="1"/>
  <c r="AK232" i="10"/>
  <c r="Y232" i="10" s="1"/>
  <c r="AL232" i="10"/>
  <c r="AC232" i="10" s="1"/>
  <c r="AM232" i="10"/>
  <c r="AE232" i="10" s="1"/>
  <c r="J233" i="10"/>
  <c r="AH233" i="10"/>
  <c r="M233" i="10" s="1"/>
  <c r="AI233" i="10"/>
  <c r="AJ233" i="10"/>
  <c r="U233" i="10" s="1"/>
  <c r="AK233" i="10"/>
  <c r="Y233" i="10" s="1"/>
  <c r="AL233" i="10"/>
  <c r="AC233" i="10" s="1"/>
  <c r="AM233" i="10"/>
  <c r="AE233" i="10" s="1"/>
  <c r="J234" i="10"/>
  <c r="AH234" i="10"/>
  <c r="M234" i="10" s="1"/>
  <c r="AI234" i="10"/>
  <c r="AJ234" i="10"/>
  <c r="U234" i="10" s="1"/>
  <c r="AK234" i="10"/>
  <c r="Y234" i="10" s="1"/>
  <c r="AL234" i="10"/>
  <c r="AC234" i="10" s="1"/>
  <c r="AM234" i="10"/>
  <c r="AE234" i="10" s="1"/>
  <c r="J235" i="10"/>
  <c r="AH235" i="10"/>
  <c r="M235" i="10" s="1"/>
  <c r="AI235" i="10"/>
  <c r="AJ235" i="10"/>
  <c r="U235" i="10" s="1"/>
  <c r="AK235" i="10"/>
  <c r="Y235" i="10" s="1"/>
  <c r="AL235" i="10"/>
  <c r="AC235" i="10" s="1"/>
  <c r="AM235" i="10"/>
  <c r="AE235" i="10" s="1"/>
  <c r="J236" i="10"/>
  <c r="AH236" i="10"/>
  <c r="M236" i="10" s="1"/>
  <c r="AI236" i="10"/>
  <c r="AJ236" i="10"/>
  <c r="U236" i="10" s="1"/>
  <c r="AK236" i="10"/>
  <c r="Y236" i="10" s="1"/>
  <c r="AL236" i="10"/>
  <c r="AC236" i="10" s="1"/>
  <c r="AM236" i="10"/>
  <c r="AE236" i="10" s="1"/>
  <c r="J237" i="10"/>
  <c r="AH237" i="10"/>
  <c r="M237" i="10" s="1"/>
  <c r="AI237" i="10"/>
  <c r="AJ237" i="10"/>
  <c r="U237" i="10" s="1"/>
  <c r="AK237" i="10"/>
  <c r="Y237" i="10" s="1"/>
  <c r="AL237" i="10"/>
  <c r="AC237" i="10" s="1"/>
  <c r="AM237" i="10"/>
  <c r="AE237" i="10" s="1"/>
  <c r="J238" i="10"/>
  <c r="AH238" i="10"/>
  <c r="M238" i="10" s="1"/>
  <c r="AI238" i="10"/>
  <c r="AJ238" i="10"/>
  <c r="U238" i="10" s="1"/>
  <c r="AK238" i="10"/>
  <c r="Y238" i="10" s="1"/>
  <c r="AL238" i="10"/>
  <c r="AC238" i="10" s="1"/>
  <c r="AM238" i="10"/>
  <c r="AE238" i="10" s="1"/>
  <c r="J239" i="10"/>
  <c r="AH239" i="10"/>
  <c r="M239" i="10" s="1"/>
  <c r="AI239" i="10"/>
  <c r="AJ239" i="10"/>
  <c r="U239" i="10" s="1"/>
  <c r="AK239" i="10"/>
  <c r="Y239" i="10" s="1"/>
  <c r="AL239" i="10"/>
  <c r="AC239" i="10" s="1"/>
  <c r="AM239" i="10"/>
  <c r="AE239" i="10" s="1"/>
  <c r="J240" i="10"/>
  <c r="AH240" i="10"/>
  <c r="M240" i="10" s="1"/>
  <c r="AI240" i="10"/>
  <c r="AJ240" i="10"/>
  <c r="U240" i="10" s="1"/>
  <c r="AK240" i="10"/>
  <c r="Y240" i="10" s="1"/>
  <c r="AL240" i="10"/>
  <c r="AC240" i="10" s="1"/>
  <c r="AM240" i="10"/>
  <c r="AE240" i="10" s="1"/>
  <c r="J241" i="10"/>
  <c r="AH241" i="10"/>
  <c r="M241" i="10" s="1"/>
  <c r="AI241" i="10"/>
  <c r="AJ241" i="10"/>
  <c r="U241" i="10" s="1"/>
  <c r="AK241" i="10"/>
  <c r="Y241" i="10" s="1"/>
  <c r="AL241" i="10"/>
  <c r="AC241" i="10" s="1"/>
  <c r="AM241" i="10"/>
  <c r="AE241" i="10" s="1"/>
  <c r="J242" i="10"/>
  <c r="AH242" i="10"/>
  <c r="M242" i="10" s="1"/>
  <c r="AI242" i="10"/>
  <c r="AJ242" i="10"/>
  <c r="U242" i="10" s="1"/>
  <c r="AK242" i="10"/>
  <c r="Y242" i="10" s="1"/>
  <c r="AL242" i="10"/>
  <c r="AC242" i="10" s="1"/>
  <c r="AM242" i="10"/>
  <c r="AE242" i="10" s="1"/>
  <c r="J243" i="10"/>
  <c r="AH243" i="10"/>
  <c r="M243" i="10" s="1"/>
  <c r="AI243" i="10"/>
  <c r="AJ243" i="10"/>
  <c r="U243" i="10" s="1"/>
  <c r="AK243" i="10"/>
  <c r="Y243" i="10" s="1"/>
  <c r="AL243" i="10"/>
  <c r="AC243" i="10" s="1"/>
  <c r="AM243" i="10"/>
  <c r="AE243" i="10" s="1"/>
  <c r="J244" i="10"/>
  <c r="AH244" i="10"/>
  <c r="M244" i="10" s="1"/>
  <c r="AI244" i="10"/>
  <c r="AJ244" i="10"/>
  <c r="U244" i="10" s="1"/>
  <c r="AK244" i="10"/>
  <c r="Y244" i="10" s="1"/>
  <c r="AL244" i="10"/>
  <c r="AC244" i="10" s="1"/>
  <c r="AM244" i="10"/>
  <c r="AE244" i="10" s="1"/>
  <c r="J245" i="10"/>
  <c r="AH245" i="10"/>
  <c r="M245" i="10" s="1"/>
  <c r="AI245" i="10"/>
  <c r="AJ245" i="10"/>
  <c r="U245" i="10" s="1"/>
  <c r="AK245" i="10"/>
  <c r="Y245" i="10" s="1"/>
  <c r="AL245" i="10"/>
  <c r="AC245" i="10" s="1"/>
  <c r="AM245" i="10"/>
  <c r="AE245" i="10" s="1"/>
  <c r="J246" i="10"/>
  <c r="AH246" i="10"/>
  <c r="M246" i="10" s="1"/>
  <c r="AI246" i="10"/>
  <c r="AJ246" i="10"/>
  <c r="U246" i="10" s="1"/>
  <c r="AK246" i="10"/>
  <c r="Y246" i="10" s="1"/>
  <c r="AL246" i="10"/>
  <c r="AC246" i="10" s="1"/>
  <c r="AM246" i="10"/>
  <c r="AE246" i="10" s="1"/>
  <c r="J247" i="10"/>
  <c r="AH247" i="10"/>
  <c r="M247" i="10" s="1"/>
  <c r="AI247" i="10"/>
  <c r="AJ247" i="10"/>
  <c r="U247" i="10" s="1"/>
  <c r="AK247" i="10"/>
  <c r="Y247" i="10" s="1"/>
  <c r="AL247" i="10"/>
  <c r="AC247" i="10" s="1"/>
  <c r="AM247" i="10"/>
  <c r="AE247" i="10" s="1"/>
  <c r="J248" i="10"/>
  <c r="AH248" i="10"/>
  <c r="M248" i="10" s="1"/>
  <c r="AI248" i="10"/>
  <c r="AJ248" i="10"/>
  <c r="U248" i="10" s="1"/>
  <c r="AK248" i="10"/>
  <c r="Y248" i="10" s="1"/>
  <c r="AL248" i="10"/>
  <c r="AC248" i="10" s="1"/>
  <c r="AM248" i="10"/>
  <c r="AE248" i="10" s="1"/>
  <c r="J249" i="10"/>
  <c r="AH249" i="10"/>
  <c r="M249" i="10" s="1"/>
  <c r="AI249" i="10"/>
  <c r="AJ249" i="10"/>
  <c r="U249" i="10" s="1"/>
  <c r="AK249" i="10"/>
  <c r="Y249" i="10" s="1"/>
  <c r="AL249" i="10"/>
  <c r="AC249" i="10" s="1"/>
  <c r="AM249" i="10"/>
  <c r="AE249" i="10" s="1"/>
  <c r="J250" i="10"/>
  <c r="AH250" i="10"/>
  <c r="M250" i="10" s="1"/>
  <c r="AI250" i="10"/>
  <c r="AJ250" i="10"/>
  <c r="U250" i="10" s="1"/>
  <c r="AK250" i="10"/>
  <c r="Y250" i="10" s="1"/>
  <c r="AL250" i="10"/>
  <c r="AC250" i="10" s="1"/>
  <c r="AM250" i="10"/>
  <c r="AE250" i="10" s="1"/>
  <c r="J251" i="10"/>
  <c r="AH251" i="10"/>
  <c r="M251" i="10" s="1"/>
  <c r="AI251" i="10"/>
  <c r="AJ251" i="10"/>
  <c r="U251" i="10" s="1"/>
  <c r="AK251" i="10"/>
  <c r="Y251" i="10" s="1"/>
  <c r="AL251" i="10"/>
  <c r="AC251" i="10" s="1"/>
  <c r="AM251" i="10"/>
  <c r="AE251" i="10" s="1"/>
  <c r="J252" i="10"/>
  <c r="AH252" i="10"/>
  <c r="M252" i="10" s="1"/>
  <c r="AI252" i="10"/>
  <c r="AJ252" i="10"/>
  <c r="U252" i="10" s="1"/>
  <c r="AK252" i="10"/>
  <c r="Y252" i="10" s="1"/>
  <c r="AL252" i="10"/>
  <c r="AC252" i="10" s="1"/>
  <c r="AM252" i="10"/>
  <c r="AE252" i="10" s="1"/>
  <c r="J253" i="10"/>
  <c r="AH253" i="10"/>
  <c r="M253" i="10" s="1"/>
  <c r="AI253" i="10"/>
  <c r="AJ253" i="10"/>
  <c r="U253" i="10" s="1"/>
  <c r="AK253" i="10"/>
  <c r="Y253" i="10" s="1"/>
  <c r="AL253" i="10"/>
  <c r="AC253" i="10" s="1"/>
  <c r="AM253" i="10"/>
  <c r="AE253" i="10" s="1"/>
  <c r="J254" i="10"/>
  <c r="AH254" i="10"/>
  <c r="M254" i="10" s="1"/>
  <c r="AI254" i="10"/>
  <c r="AJ254" i="10"/>
  <c r="U254" i="10" s="1"/>
  <c r="AK254" i="10"/>
  <c r="Y254" i="10" s="1"/>
  <c r="AL254" i="10"/>
  <c r="AC254" i="10" s="1"/>
  <c r="AM254" i="10"/>
  <c r="AE254" i="10" s="1"/>
  <c r="J255" i="10"/>
  <c r="AH255" i="10"/>
  <c r="M255" i="10" s="1"/>
  <c r="AI255" i="10"/>
  <c r="AJ255" i="10"/>
  <c r="U255" i="10" s="1"/>
  <c r="AK255" i="10"/>
  <c r="Y255" i="10" s="1"/>
  <c r="AL255" i="10"/>
  <c r="AC255" i="10" s="1"/>
  <c r="AM255" i="10"/>
  <c r="AE255" i="10" s="1"/>
  <c r="J256" i="10"/>
  <c r="AH256" i="10"/>
  <c r="M256" i="10" s="1"/>
  <c r="AI256" i="10"/>
  <c r="AJ256" i="10"/>
  <c r="U256" i="10" s="1"/>
  <c r="AK256" i="10"/>
  <c r="Y256" i="10" s="1"/>
  <c r="AL256" i="10"/>
  <c r="AC256" i="10" s="1"/>
  <c r="AM256" i="10"/>
  <c r="AE256" i="10" s="1"/>
  <c r="J257" i="10"/>
  <c r="AH257" i="10"/>
  <c r="M257" i="10" s="1"/>
  <c r="AI257" i="10"/>
  <c r="AJ257" i="10"/>
  <c r="U257" i="10" s="1"/>
  <c r="AK257" i="10"/>
  <c r="Y257" i="10" s="1"/>
  <c r="AL257" i="10"/>
  <c r="AC257" i="10" s="1"/>
  <c r="AM257" i="10"/>
  <c r="AE257" i="10" s="1"/>
  <c r="J258" i="10"/>
  <c r="AH258" i="10"/>
  <c r="M258" i="10" s="1"/>
  <c r="AI258" i="10"/>
  <c r="AJ258" i="10"/>
  <c r="U258" i="10" s="1"/>
  <c r="AK258" i="10"/>
  <c r="Y258" i="10" s="1"/>
  <c r="AL258" i="10"/>
  <c r="AC258" i="10" s="1"/>
  <c r="AM258" i="10"/>
  <c r="AE258" i="10" s="1"/>
  <c r="J259" i="10"/>
  <c r="AH259" i="10"/>
  <c r="M259" i="10" s="1"/>
  <c r="AI259" i="10"/>
  <c r="AJ259" i="10"/>
  <c r="U259" i="10" s="1"/>
  <c r="AK259" i="10"/>
  <c r="Y259" i="10" s="1"/>
  <c r="AL259" i="10"/>
  <c r="AC259" i="10" s="1"/>
  <c r="AM259" i="10"/>
  <c r="AE259" i="10" s="1"/>
  <c r="J260" i="10"/>
  <c r="AH260" i="10"/>
  <c r="M260" i="10" s="1"/>
  <c r="AI260" i="10"/>
  <c r="AJ260" i="10"/>
  <c r="U260" i="10" s="1"/>
  <c r="AK260" i="10"/>
  <c r="Y260" i="10" s="1"/>
  <c r="AL260" i="10"/>
  <c r="AC260" i="10" s="1"/>
  <c r="AM260" i="10"/>
  <c r="AE260" i="10" s="1"/>
  <c r="J261" i="10"/>
  <c r="AH261" i="10"/>
  <c r="M261" i="10" s="1"/>
  <c r="AI261" i="10"/>
  <c r="AJ261" i="10"/>
  <c r="U261" i="10" s="1"/>
  <c r="AK261" i="10"/>
  <c r="Y261" i="10" s="1"/>
  <c r="AL261" i="10"/>
  <c r="AC261" i="10" s="1"/>
  <c r="AM261" i="10"/>
  <c r="AE261" i="10" s="1"/>
  <c r="J262" i="10"/>
  <c r="AH262" i="10"/>
  <c r="M262" i="10" s="1"/>
  <c r="AI262" i="10"/>
  <c r="AJ262" i="10"/>
  <c r="U262" i="10" s="1"/>
  <c r="AK262" i="10"/>
  <c r="Y262" i="10" s="1"/>
  <c r="AL262" i="10"/>
  <c r="AC262" i="10" s="1"/>
  <c r="AM262" i="10"/>
  <c r="AE262" i="10" s="1"/>
  <c r="J263" i="10"/>
  <c r="AH263" i="10"/>
  <c r="M263" i="10" s="1"/>
  <c r="AI263" i="10"/>
  <c r="AJ263" i="10"/>
  <c r="U263" i="10" s="1"/>
  <c r="AK263" i="10"/>
  <c r="Y263" i="10" s="1"/>
  <c r="AL263" i="10"/>
  <c r="AC263" i="10" s="1"/>
  <c r="AM263" i="10"/>
  <c r="AE263" i="10" s="1"/>
  <c r="J264" i="10"/>
  <c r="AH264" i="10"/>
  <c r="M264" i="10" s="1"/>
  <c r="AI264" i="10"/>
  <c r="AJ264" i="10"/>
  <c r="U264" i="10" s="1"/>
  <c r="AK264" i="10"/>
  <c r="Y264" i="10" s="1"/>
  <c r="AL264" i="10"/>
  <c r="AC264" i="10" s="1"/>
  <c r="AM264" i="10"/>
  <c r="AE264" i="10" s="1"/>
  <c r="J265" i="10"/>
  <c r="AH265" i="10"/>
  <c r="M265" i="10" s="1"/>
  <c r="AI265" i="10"/>
  <c r="AJ265" i="10"/>
  <c r="U265" i="10" s="1"/>
  <c r="AK265" i="10"/>
  <c r="Y265" i="10" s="1"/>
  <c r="AL265" i="10"/>
  <c r="AC265" i="10" s="1"/>
  <c r="AM265" i="10"/>
  <c r="AE265" i="10" s="1"/>
  <c r="J266" i="10"/>
  <c r="AH266" i="10"/>
  <c r="M266" i="10" s="1"/>
  <c r="AI266" i="10"/>
  <c r="AJ266" i="10"/>
  <c r="U266" i="10" s="1"/>
  <c r="AK266" i="10"/>
  <c r="Y266" i="10" s="1"/>
  <c r="AL266" i="10"/>
  <c r="AC266" i="10" s="1"/>
  <c r="AM266" i="10"/>
  <c r="AE266" i="10" s="1"/>
  <c r="J267" i="10"/>
  <c r="AH267" i="10"/>
  <c r="M267" i="10" s="1"/>
  <c r="AI267" i="10"/>
  <c r="AJ267" i="10"/>
  <c r="U267" i="10" s="1"/>
  <c r="AK267" i="10"/>
  <c r="Y267" i="10" s="1"/>
  <c r="AL267" i="10"/>
  <c r="AC267" i="10" s="1"/>
  <c r="AM267" i="10"/>
  <c r="AE267" i="10" s="1"/>
  <c r="J268" i="10"/>
  <c r="AH268" i="10"/>
  <c r="M268" i="10" s="1"/>
  <c r="AI268" i="10"/>
  <c r="AJ268" i="10"/>
  <c r="U268" i="10" s="1"/>
  <c r="AK268" i="10"/>
  <c r="Y268" i="10" s="1"/>
  <c r="AL268" i="10"/>
  <c r="AC268" i="10" s="1"/>
  <c r="AM268" i="10"/>
  <c r="AE268" i="10" s="1"/>
  <c r="J269" i="10"/>
  <c r="AH269" i="10"/>
  <c r="M269" i="10" s="1"/>
  <c r="AI269" i="10"/>
  <c r="AJ269" i="10"/>
  <c r="U269" i="10" s="1"/>
  <c r="AK269" i="10"/>
  <c r="Y269" i="10" s="1"/>
  <c r="AL269" i="10"/>
  <c r="AC269" i="10" s="1"/>
  <c r="AM269" i="10"/>
  <c r="AE269" i="10" s="1"/>
  <c r="J270" i="10"/>
  <c r="AH270" i="10"/>
  <c r="M270" i="10" s="1"/>
  <c r="AI270" i="10"/>
  <c r="AJ270" i="10"/>
  <c r="U270" i="10" s="1"/>
  <c r="AK270" i="10"/>
  <c r="Y270" i="10" s="1"/>
  <c r="AL270" i="10"/>
  <c r="AC270" i="10" s="1"/>
  <c r="AM270" i="10"/>
  <c r="AE270" i="10" s="1"/>
  <c r="J271" i="10"/>
  <c r="AH271" i="10"/>
  <c r="M271" i="10" s="1"/>
  <c r="AI271" i="10"/>
  <c r="AJ271" i="10"/>
  <c r="U271" i="10" s="1"/>
  <c r="AK271" i="10"/>
  <c r="Y271" i="10" s="1"/>
  <c r="AL271" i="10"/>
  <c r="AC271" i="10" s="1"/>
  <c r="AM271" i="10"/>
  <c r="AE271" i="10" s="1"/>
  <c r="J272" i="10"/>
  <c r="AH272" i="10"/>
  <c r="M272" i="10" s="1"/>
  <c r="AI272" i="10"/>
  <c r="AJ272" i="10"/>
  <c r="U272" i="10" s="1"/>
  <c r="AK272" i="10"/>
  <c r="Y272" i="10" s="1"/>
  <c r="AL272" i="10"/>
  <c r="AC272" i="10" s="1"/>
  <c r="AM272" i="10"/>
  <c r="AE272" i="10" s="1"/>
  <c r="J273" i="10"/>
  <c r="AH273" i="10"/>
  <c r="M273" i="10" s="1"/>
  <c r="AI273" i="10"/>
  <c r="AJ273" i="10"/>
  <c r="U273" i="10" s="1"/>
  <c r="AK273" i="10"/>
  <c r="Y273" i="10" s="1"/>
  <c r="AL273" i="10"/>
  <c r="AC273" i="10" s="1"/>
  <c r="AM273" i="10"/>
  <c r="AE273" i="10" s="1"/>
  <c r="J274" i="10"/>
  <c r="AH274" i="10"/>
  <c r="M274" i="10" s="1"/>
  <c r="AI274" i="10"/>
  <c r="AJ274" i="10"/>
  <c r="U274" i="10" s="1"/>
  <c r="AK274" i="10"/>
  <c r="Y274" i="10" s="1"/>
  <c r="AL274" i="10"/>
  <c r="AC274" i="10" s="1"/>
  <c r="AM274" i="10"/>
  <c r="AE274" i="10" s="1"/>
  <c r="J275" i="10"/>
  <c r="AH275" i="10"/>
  <c r="M275" i="10" s="1"/>
  <c r="AI275" i="10"/>
  <c r="AJ275" i="10"/>
  <c r="U275" i="10" s="1"/>
  <c r="AK275" i="10"/>
  <c r="Y275" i="10" s="1"/>
  <c r="AL275" i="10"/>
  <c r="AC275" i="10" s="1"/>
  <c r="AM275" i="10"/>
  <c r="AE275" i="10" s="1"/>
  <c r="J276" i="10"/>
  <c r="AH276" i="10"/>
  <c r="M276" i="10" s="1"/>
  <c r="AI276" i="10"/>
  <c r="AJ276" i="10"/>
  <c r="U276" i="10" s="1"/>
  <c r="AK276" i="10"/>
  <c r="Y276" i="10" s="1"/>
  <c r="AL276" i="10"/>
  <c r="AC276" i="10" s="1"/>
  <c r="AM276" i="10"/>
  <c r="AE276" i="10" s="1"/>
  <c r="J277" i="10"/>
  <c r="AH277" i="10"/>
  <c r="M277" i="10" s="1"/>
  <c r="AI277" i="10"/>
  <c r="AJ277" i="10"/>
  <c r="U277" i="10" s="1"/>
  <c r="AK277" i="10"/>
  <c r="Y277" i="10" s="1"/>
  <c r="AL277" i="10"/>
  <c r="AC277" i="10" s="1"/>
  <c r="AM277" i="10"/>
  <c r="AE277" i="10" s="1"/>
  <c r="J278" i="10"/>
  <c r="AH278" i="10"/>
  <c r="M278" i="10" s="1"/>
  <c r="AI278" i="10"/>
  <c r="AJ278" i="10"/>
  <c r="U278" i="10" s="1"/>
  <c r="AK278" i="10"/>
  <c r="Y278" i="10" s="1"/>
  <c r="AL278" i="10"/>
  <c r="AC278" i="10" s="1"/>
  <c r="AM278" i="10"/>
  <c r="AE278" i="10" s="1"/>
  <c r="J279" i="10"/>
  <c r="AH279" i="10"/>
  <c r="M279" i="10" s="1"/>
  <c r="AI279" i="10"/>
  <c r="AJ279" i="10"/>
  <c r="U279" i="10" s="1"/>
  <c r="AK279" i="10"/>
  <c r="Y279" i="10" s="1"/>
  <c r="AL279" i="10"/>
  <c r="AC279" i="10" s="1"/>
  <c r="AM279" i="10"/>
  <c r="AE279" i="10" s="1"/>
  <c r="J280" i="10"/>
  <c r="AH280" i="10"/>
  <c r="M280" i="10" s="1"/>
  <c r="AI280" i="10"/>
  <c r="AJ280" i="10"/>
  <c r="U280" i="10" s="1"/>
  <c r="AK280" i="10"/>
  <c r="Y280" i="10" s="1"/>
  <c r="AL280" i="10"/>
  <c r="AC280" i="10" s="1"/>
  <c r="AM280" i="10"/>
  <c r="AE280" i="10" s="1"/>
  <c r="J281" i="10"/>
  <c r="AH281" i="10"/>
  <c r="M281" i="10" s="1"/>
  <c r="AI281" i="10"/>
  <c r="AJ281" i="10"/>
  <c r="U281" i="10" s="1"/>
  <c r="AK281" i="10"/>
  <c r="Y281" i="10" s="1"/>
  <c r="AL281" i="10"/>
  <c r="AC281" i="10" s="1"/>
  <c r="AM281" i="10"/>
  <c r="AE281" i="10" s="1"/>
  <c r="J282" i="10"/>
  <c r="AH282" i="10"/>
  <c r="M282" i="10" s="1"/>
  <c r="AI282" i="10"/>
  <c r="AJ282" i="10"/>
  <c r="U282" i="10" s="1"/>
  <c r="AK282" i="10"/>
  <c r="Y282" i="10" s="1"/>
  <c r="AL282" i="10"/>
  <c r="AC282" i="10" s="1"/>
  <c r="AM282" i="10"/>
  <c r="AE282" i="10" s="1"/>
  <c r="J283" i="10"/>
  <c r="AH283" i="10"/>
  <c r="M283" i="10" s="1"/>
  <c r="AI283" i="10"/>
  <c r="AJ283" i="10"/>
  <c r="U283" i="10" s="1"/>
  <c r="AK283" i="10"/>
  <c r="Y283" i="10" s="1"/>
  <c r="AL283" i="10"/>
  <c r="AC283" i="10" s="1"/>
  <c r="AM283" i="10"/>
  <c r="AE283" i="10" s="1"/>
  <c r="J284" i="10"/>
  <c r="AH284" i="10"/>
  <c r="M284" i="10" s="1"/>
  <c r="AI284" i="10"/>
  <c r="AJ284" i="10"/>
  <c r="U284" i="10" s="1"/>
  <c r="AK284" i="10"/>
  <c r="Y284" i="10" s="1"/>
  <c r="AL284" i="10"/>
  <c r="AC284" i="10" s="1"/>
  <c r="AM284" i="10"/>
  <c r="AE284" i="10" s="1"/>
  <c r="J285" i="10"/>
  <c r="AH285" i="10"/>
  <c r="M285" i="10" s="1"/>
  <c r="AI285" i="10"/>
  <c r="AJ285" i="10"/>
  <c r="U285" i="10" s="1"/>
  <c r="AK285" i="10"/>
  <c r="Y285" i="10" s="1"/>
  <c r="AL285" i="10"/>
  <c r="AC285" i="10" s="1"/>
  <c r="AM285" i="10"/>
  <c r="AE285" i="10" s="1"/>
  <c r="J286" i="10"/>
  <c r="AH286" i="10"/>
  <c r="M286" i="10" s="1"/>
  <c r="AI286" i="10"/>
  <c r="AJ286" i="10"/>
  <c r="U286" i="10" s="1"/>
  <c r="AK286" i="10"/>
  <c r="Y286" i="10" s="1"/>
  <c r="AL286" i="10"/>
  <c r="AC286" i="10" s="1"/>
  <c r="AM286" i="10"/>
  <c r="AE286" i="10" s="1"/>
  <c r="J287" i="10"/>
  <c r="AH287" i="10"/>
  <c r="M287" i="10" s="1"/>
  <c r="AI287" i="10"/>
  <c r="AJ287" i="10"/>
  <c r="U287" i="10" s="1"/>
  <c r="AK287" i="10"/>
  <c r="Y287" i="10" s="1"/>
  <c r="AL287" i="10"/>
  <c r="AC287" i="10" s="1"/>
  <c r="AM287" i="10"/>
  <c r="AE287" i="10" s="1"/>
  <c r="J288" i="10"/>
  <c r="AH288" i="10"/>
  <c r="M288" i="10" s="1"/>
  <c r="AI288" i="10"/>
  <c r="AJ288" i="10"/>
  <c r="U288" i="10" s="1"/>
  <c r="AK288" i="10"/>
  <c r="Y288" i="10" s="1"/>
  <c r="AL288" i="10"/>
  <c r="AC288" i="10" s="1"/>
  <c r="AM288" i="10"/>
  <c r="AE288" i="10" s="1"/>
  <c r="J289" i="10"/>
  <c r="AH289" i="10"/>
  <c r="M289" i="10" s="1"/>
  <c r="AI289" i="10"/>
  <c r="AJ289" i="10"/>
  <c r="U289" i="10" s="1"/>
  <c r="AK289" i="10"/>
  <c r="Y289" i="10" s="1"/>
  <c r="AL289" i="10"/>
  <c r="AC289" i="10" s="1"/>
  <c r="AM289" i="10"/>
  <c r="AE289" i="10" s="1"/>
  <c r="J290" i="10"/>
  <c r="AH290" i="10"/>
  <c r="M290" i="10" s="1"/>
  <c r="AI290" i="10"/>
  <c r="AJ290" i="10"/>
  <c r="U290" i="10" s="1"/>
  <c r="AK290" i="10"/>
  <c r="Y290" i="10" s="1"/>
  <c r="AL290" i="10"/>
  <c r="AC290" i="10" s="1"/>
  <c r="AM290" i="10"/>
  <c r="AE290" i="10" s="1"/>
  <c r="J291" i="10"/>
  <c r="AH291" i="10"/>
  <c r="M291" i="10" s="1"/>
  <c r="AI291" i="10"/>
  <c r="AJ291" i="10"/>
  <c r="U291" i="10" s="1"/>
  <c r="AK291" i="10"/>
  <c r="Y291" i="10" s="1"/>
  <c r="AL291" i="10"/>
  <c r="AC291" i="10" s="1"/>
  <c r="AM291" i="10"/>
  <c r="AE291" i="10" s="1"/>
  <c r="J292" i="10"/>
  <c r="AH292" i="10"/>
  <c r="M292" i="10" s="1"/>
  <c r="AI292" i="10"/>
  <c r="AJ292" i="10"/>
  <c r="U292" i="10" s="1"/>
  <c r="AK292" i="10"/>
  <c r="Y292" i="10" s="1"/>
  <c r="AL292" i="10"/>
  <c r="AC292" i="10" s="1"/>
  <c r="AM292" i="10"/>
  <c r="AE292" i="10" s="1"/>
  <c r="J293" i="10"/>
  <c r="AH293" i="10"/>
  <c r="M293" i="10" s="1"/>
  <c r="AI293" i="10"/>
  <c r="AJ293" i="10"/>
  <c r="U293" i="10" s="1"/>
  <c r="AK293" i="10"/>
  <c r="Y293" i="10" s="1"/>
  <c r="AL293" i="10"/>
  <c r="AC293" i="10" s="1"/>
  <c r="AM293" i="10"/>
  <c r="AE293" i="10" s="1"/>
  <c r="J294" i="10"/>
  <c r="AH294" i="10"/>
  <c r="M294" i="10" s="1"/>
  <c r="AI294" i="10"/>
  <c r="AJ294" i="10"/>
  <c r="U294" i="10" s="1"/>
  <c r="AK294" i="10"/>
  <c r="Y294" i="10" s="1"/>
  <c r="AL294" i="10"/>
  <c r="AC294" i="10" s="1"/>
  <c r="AM294" i="10"/>
  <c r="AE294" i="10" s="1"/>
  <c r="J295" i="10"/>
  <c r="AH295" i="10"/>
  <c r="M295" i="10" s="1"/>
  <c r="AI295" i="10"/>
  <c r="AJ295" i="10"/>
  <c r="U295" i="10" s="1"/>
  <c r="AK295" i="10"/>
  <c r="Y295" i="10" s="1"/>
  <c r="AL295" i="10"/>
  <c r="AC295" i="10" s="1"/>
  <c r="AM295" i="10"/>
  <c r="AE295" i="10" s="1"/>
  <c r="J296" i="10"/>
  <c r="AH296" i="10"/>
  <c r="M296" i="10" s="1"/>
  <c r="AI296" i="10"/>
  <c r="AJ296" i="10"/>
  <c r="U296" i="10" s="1"/>
  <c r="AK296" i="10"/>
  <c r="Y296" i="10" s="1"/>
  <c r="AL296" i="10"/>
  <c r="AC296" i="10" s="1"/>
  <c r="AM296" i="10"/>
  <c r="AE296" i="10" s="1"/>
  <c r="J297" i="10"/>
  <c r="AH297" i="10"/>
  <c r="M297" i="10" s="1"/>
  <c r="AI297" i="10"/>
  <c r="AJ297" i="10"/>
  <c r="U297" i="10" s="1"/>
  <c r="AK297" i="10"/>
  <c r="Y297" i="10" s="1"/>
  <c r="AL297" i="10"/>
  <c r="AC297" i="10" s="1"/>
  <c r="AM297" i="10"/>
  <c r="AE297" i="10" s="1"/>
  <c r="J298" i="10"/>
  <c r="AH298" i="10"/>
  <c r="M298" i="10" s="1"/>
  <c r="AI298" i="10"/>
  <c r="AJ298" i="10"/>
  <c r="U298" i="10" s="1"/>
  <c r="AK298" i="10"/>
  <c r="Y298" i="10" s="1"/>
  <c r="AL298" i="10"/>
  <c r="AC298" i="10" s="1"/>
  <c r="AM298" i="10"/>
  <c r="AE298" i="10" s="1"/>
  <c r="J299" i="10"/>
  <c r="AH299" i="10"/>
  <c r="M299" i="10" s="1"/>
  <c r="AI299" i="10"/>
  <c r="AJ299" i="10"/>
  <c r="U299" i="10" s="1"/>
  <c r="AK299" i="10"/>
  <c r="Y299" i="10" s="1"/>
  <c r="AL299" i="10"/>
  <c r="AC299" i="10" s="1"/>
  <c r="AM299" i="10"/>
  <c r="AE299" i="10" s="1"/>
  <c r="J300" i="10"/>
  <c r="AH300" i="10"/>
  <c r="M300" i="10" s="1"/>
  <c r="AI300" i="10"/>
  <c r="AJ300" i="10"/>
  <c r="U300" i="10" s="1"/>
  <c r="AK300" i="10"/>
  <c r="Y300" i="10" s="1"/>
  <c r="AL300" i="10"/>
  <c r="AC300" i="10" s="1"/>
  <c r="AM300" i="10"/>
  <c r="AE300" i="10" s="1"/>
  <c r="J301" i="10"/>
  <c r="AH301" i="10"/>
  <c r="M301" i="10" s="1"/>
  <c r="AI301" i="10"/>
  <c r="AJ301" i="10"/>
  <c r="U301" i="10" s="1"/>
  <c r="AK301" i="10"/>
  <c r="Y301" i="10" s="1"/>
  <c r="AL301" i="10"/>
  <c r="AC301" i="10" s="1"/>
  <c r="AM301" i="10"/>
  <c r="AE301" i="10" s="1"/>
  <c r="J302" i="10"/>
  <c r="AH302" i="10"/>
  <c r="M302" i="10" s="1"/>
  <c r="AI302" i="10"/>
  <c r="AJ302" i="10"/>
  <c r="U302" i="10" s="1"/>
  <c r="AK302" i="10"/>
  <c r="Y302" i="10" s="1"/>
  <c r="AL302" i="10"/>
  <c r="AC302" i="10" s="1"/>
  <c r="AM302" i="10"/>
  <c r="AE302" i="10" s="1"/>
  <c r="J303" i="10"/>
  <c r="AH303" i="10"/>
  <c r="M303" i="10" s="1"/>
  <c r="AI303" i="10"/>
  <c r="AJ303" i="10"/>
  <c r="U303" i="10" s="1"/>
  <c r="AK303" i="10"/>
  <c r="Y303" i="10" s="1"/>
  <c r="AL303" i="10"/>
  <c r="AC303" i="10" s="1"/>
  <c r="AM303" i="10"/>
  <c r="AE303" i="10" s="1"/>
  <c r="J304" i="10"/>
  <c r="AH304" i="10"/>
  <c r="M304" i="10" s="1"/>
  <c r="AI304" i="10"/>
  <c r="AJ304" i="10"/>
  <c r="U304" i="10" s="1"/>
  <c r="AK304" i="10"/>
  <c r="Y304" i="10" s="1"/>
  <c r="AL304" i="10"/>
  <c r="AC304" i="10" s="1"/>
  <c r="AM304" i="10"/>
  <c r="AE304" i="10" s="1"/>
  <c r="J305" i="10"/>
  <c r="AH305" i="10"/>
  <c r="M305" i="10" s="1"/>
  <c r="AI305" i="10"/>
  <c r="AJ305" i="10"/>
  <c r="U305" i="10" s="1"/>
  <c r="AK305" i="10"/>
  <c r="Y305" i="10" s="1"/>
  <c r="AL305" i="10"/>
  <c r="AC305" i="10" s="1"/>
  <c r="AM305" i="10"/>
  <c r="AE305" i="10" s="1"/>
  <c r="J306" i="10"/>
  <c r="AH306" i="10"/>
  <c r="M306" i="10" s="1"/>
  <c r="AI306" i="10"/>
  <c r="AJ306" i="10"/>
  <c r="U306" i="10" s="1"/>
  <c r="AK306" i="10"/>
  <c r="Y306" i="10" s="1"/>
  <c r="AL306" i="10"/>
  <c r="AC306" i="10" s="1"/>
  <c r="AM306" i="10"/>
  <c r="AE306" i="10" s="1"/>
  <c r="J307" i="10"/>
  <c r="AH307" i="10"/>
  <c r="M307" i="10" s="1"/>
  <c r="AI307" i="10"/>
  <c r="AJ307" i="10"/>
  <c r="U307" i="10" s="1"/>
  <c r="AK307" i="10"/>
  <c r="Y307" i="10" s="1"/>
  <c r="AL307" i="10"/>
  <c r="AC307" i="10" s="1"/>
  <c r="AM307" i="10"/>
  <c r="AE307" i="10" s="1"/>
  <c r="J308" i="10"/>
  <c r="AH308" i="10"/>
  <c r="M308" i="10" s="1"/>
  <c r="AI308" i="10"/>
  <c r="AJ308" i="10"/>
  <c r="U308" i="10" s="1"/>
  <c r="AK308" i="10"/>
  <c r="Y308" i="10" s="1"/>
  <c r="AL308" i="10"/>
  <c r="AC308" i="10" s="1"/>
  <c r="AM308" i="10"/>
  <c r="AE308" i="10" s="1"/>
  <c r="J309" i="10"/>
  <c r="AH309" i="10"/>
  <c r="M309" i="10" s="1"/>
  <c r="AI309" i="10"/>
  <c r="AJ309" i="10"/>
  <c r="U309" i="10" s="1"/>
  <c r="AK309" i="10"/>
  <c r="Y309" i="10" s="1"/>
  <c r="AL309" i="10"/>
  <c r="AC309" i="10" s="1"/>
  <c r="AM309" i="10"/>
  <c r="AE309" i="10" s="1"/>
  <c r="J310" i="10"/>
  <c r="AH310" i="10"/>
  <c r="M310" i="10" s="1"/>
  <c r="AI310" i="10"/>
  <c r="AJ310" i="10"/>
  <c r="U310" i="10" s="1"/>
  <c r="AK310" i="10"/>
  <c r="Y310" i="10" s="1"/>
  <c r="AL310" i="10"/>
  <c r="AC310" i="10" s="1"/>
  <c r="AM310" i="10"/>
  <c r="AE310" i="10" s="1"/>
  <c r="J311" i="10"/>
  <c r="AH311" i="10"/>
  <c r="M311" i="10" s="1"/>
  <c r="AI311" i="10"/>
  <c r="AJ311" i="10"/>
  <c r="U311" i="10" s="1"/>
  <c r="AK311" i="10"/>
  <c r="Y311" i="10" s="1"/>
  <c r="AL311" i="10"/>
  <c r="AC311" i="10" s="1"/>
  <c r="AM311" i="10"/>
  <c r="AE311" i="10" s="1"/>
  <c r="J312" i="10"/>
  <c r="AH312" i="10"/>
  <c r="M312" i="10" s="1"/>
  <c r="AI312" i="10"/>
  <c r="AJ312" i="10"/>
  <c r="U312" i="10" s="1"/>
  <c r="AK312" i="10"/>
  <c r="Y312" i="10" s="1"/>
  <c r="AL312" i="10"/>
  <c r="AC312" i="10" s="1"/>
  <c r="AM312" i="10"/>
  <c r="AE312" i="10" s="1"/>
  <c r="J313" i="10"/>
  <c r="AH313" i="10"/>
  <c r="M313" i="10" s="1"/>
  <c r="AI313" i="10"/>
  <c r="AJ313" i="10"/>
  <c r="U313" i="10" s="1"/>
  <c r="AK313" i="10"/>
  <c r="Y313" i="10" s="1"/>
  <c r="AL313" i="10"/>
  <c r="AC313" i="10" s="1"/>
  <c r="AM313" i="10"/>
  <c r="AE313" i="10" s="1"/>
  <c r="J314" i="10"/>
  <c r="AH314" i="10"/>
  <c r="M314" i="10" s="1"/>
  <c r="AI314" i="10"/>
  <c r="AJ314" i="10"/>
  <c r="U314" i="10" s="1"/>
  <c r="AK314" i="10"/>
  <c r="Y314" i="10" s="1"/>
  <c r="AL314" i="10"/>
  <c r="AC314" i="10" s="1"/>
  <c r="AM314" i="10"/>
  <c r="AE314" i="10" s="1"/>
  <c r="J315" i="10"/>
  <c r="AH315" i="10"/>
  <c r="M315" i="10" s="1"/>
  <c r="AI315" i="10"/>
  <c r="AJ315" i="10"/>
  <c r="U315" i="10" s="1"/>
  <c r="AK315" i="10"/>
  <c r="Y315" i="10" s="1"/>
  <c r="AL315" i="10"/>
  <c r="AC315" i="10" s="1"/>
  <c r="AM315" i="10"/>
  <c r="AE315" i="10" s="1"/>
  <c r="J316" i="10"/>
  <c r="AH316" i="10"/>
  <c r="M316" i="10" s="1"/>
  <c r="AI316" i="10"/>
  <c r="AJ316" i="10"/>
  <c r="U316" i="10" s="1"/>
  <c r="AK316" i="10"/>
  <c r="Y316" i="10" s="1"/>
  <c r="AL316" i="10"/>
  <c r="AC316" i="10" s="1"/>
  <c r="AM316" i="10"/>
  <c r="AE316" i="10" s="1"/>
  <c r="J317" i="10"/>
  <c r="AH317" i="10"/>
  <c r="M317" i="10" s="1"/>
  <c r="AI317" i="10"/>
  <c r="AJ317" i="10"/>
  <c r="U317" i="10" s="1"/>
  <c r="AK317" i="10"/>
  <c r="Y317" i="10" s="1"/>
  <c r="AL317" i="10"/>
  <c r="AC317" i="10" s="1"/>
  <c r="AM317" i="10"/>
  <c r="AE317" i="10" s="1"/>
  <c r="J318" i="10"/>
  <c r="AH318" i="10"/>
  <c r="M318" i="10" s="1"/>
  <c r="AI318" i="10"/>
  <c r="AJ318" i="10"/>
  <c r="U318" i="10" s="1"/>
  <c r="AK318" i="10"/>
  <c r="Y318" i="10" s="1"/>
  <c r="AL318" i="10"/>
  <c r="AC318" i="10" s="1"/>
  <c r="AM318" i="10"/>
  <c r="AE318" i="10" s="1"/>
  <c r="J319" i="10"/>
  <c r="AH319" i="10"/>
  <c r="M319" i="10" s="1"/>
  <c r="AI319" i="10"/>
  <c r="AJ319" i="10"/>
  <c r="U319" i="10" s="1"/>
  <c r="AK319" i="10"/>
  <c r="Y319" i="10" s="1"/>
  <c r="AL319" i="10"/>
  <c r="AC319" i="10" s="1"/>
  <c r="AM319" i="10"/>
  <c r="AE319" i="10" s="1"/>
  <c r="J320" i="10"/>
  <c r="AH320" i="10"/>
  <c r="M320" i="10" s="1"/>
  <c r="AI320" i="10"/>
  <c r="AJ320" i="10"/>
  <c r="U320" i="10" s="1"/>
  <c r="AK320" i="10"/>
  <c r="Y320" i="10" s="1"/>
  <c r="AL320" i="10"/>
  <c r="AC320" i="10" s="1"/>
  <c r="AM320" i="10"/>
  <c r="AE320" i="10" s="1"/>
  <c r="J321" i="10"/>
  <c r="AH321" i="10"/>
  <c r="M321" i="10" s="1"/>
  <c r="AI321" i="10"/>
  <c r="AJ321" i="10"/>
  <c r="U321" i="10" s="1"/>
  <c r="AK321" i="10"/>
  <c r="Y321" i="10" s="1"/>
  <c r="AL321" i="10"/>
  <c r="AC321" i="10" s="1"/>
  <c r="AM321" i="10"/>
  <c r="AE321" i="10" s="1"/>
  <c r="J322" i="10"/>
  <c r="AH322" i="10"/>
  <c r="M322" i="10" s="1"/>
  <c r="AI322" i="10"/>
  <c r="AJ322" i="10"/>
  <c r="U322" i="10" s="1"/>
  <c r="AK322" i="10"/>
  <c r="Y322" i="10" s="1"/>
  <c r="AL322" i="10"/>
  <c r="AC322" i="10" s="1"/>
  <c r="AM322" i="10"/>
  <c r="AE322" i="10" s="1"/>
  <c r="J323" i="10"/>
  <c r="AH323" i="10"/>
  <c r="M323" i="10" s="1"/>
  <c r="AI323" i="10"/>
  <c r="AJ323" i="10"/>
  <c r="U323" i="10" s="1"/>
  <c r="AK323" i="10"/>
  <c r="Y323" i="10" s="1"/>
  <c r="AL323" i="10"/>
  <c r="AC323" i="10" s="1"/>
  <c r="AM323" i="10"/>
  <c r="AE323" i="10" s="1"/>
  <c r="J324" i="10"/>
  <c r="AH324" i="10"/>
  <c r="M324" i="10" s="1"/>
  <c r="AI324" i="10"/>
  <c r="AJ324" i="10"/>
  <c r="U324" i="10" s="1"/>
  <c r="AK324" i="10"/>
  <c r="Y324" i="10" s="1"/>
  <c r="AL324" i="10"/>
  <c r="AC324" i="10" s="1"/>
  <c r="AM324" i="10"/>
  <c r="AE324" i="10" s="1"/>
  <c r="J325" i="10"/>
  <c r="AH325" i="10"/>
  <c r="M325" i="10" s="1"/>
  <c r="AI325" i="10"/>
  <c r="AJ325" i="10"/>
  <c r="U325" i="10" s="1"/>
  <c r="AK325" i="10"/>
  <c r="Y325" i="10" s="1"/>
  <c r="AL325" i="10"/>
  <c r="AC325" i="10" s="1"/>
  <c r="AM325" i="10"/>
  <c r="AE325" i="10" s="1"/>
  <c r="J326" i="10"/>
  <c r="AH326" i="10"/>
  <c r="M326" i="10" s="1"/>
  <c r="AI326" i="10"/>
  <c r="AJ326" i="10"/>
  <c r="U326" i="10" s="1"/>
  <c r="AK326" i="10"/>
  <c r="Y326" i="10" s="1"/>
  <c r="AL326" i="10"/>
  <c r="AC326" i="10" s="1"/>
  <c r="AM326" i="10"/>
  <c r="AE326" i="10" s="1"/>
  <c r="J327" i="10"/>
  <c r="AH327" i="10"/>
  <c r="M327" i="10" s="1"/>
  <c r="AI327" i="10"/>
  <c r="AJ327" i="10"/>
  <c r="U327" i="10" s="1"/>
  <c r="AK327" i="10"/>
  <c r="Y327" i="10" s="1"/>
  <c r="AL327" i="10"/>
  <c r="AC327" i="10" s="1"/>
  <c r="AM327" i="10"/>
  <c r="AE327" i="10" s="1"/>
  <c r="J328" i="10"/>
  <c r="AH328" i="10"/>
  <c r="M328" i="10" s="1"/>
  <c r="AI328" i="10"/>
  <c r="AJ328" i="10"/>
  <c r="U328" i="10" s="1"/>
  <c r="AK328" i="10"/>
  <c r="Y328" i="10" s="1"/>
  <c r="AL328" i="10"/>
  <c r="AC328" i="10" s="1"/>
  <c r="AM328" i="10"/>
  <c r="AE328" i="10" s="1"/>
  <c r="J329" i="10"/>
  <c r="AH329" i="10"/>
  <c r="M329" i="10" s="1"/>
  <c r="AI329" i="10"/>
  <c r="AJ329" i="10"/>
  <c r="U329" i="10" s="1"/>
  <c r="AK329" i="10"/>
  <c r="Y329" i="10" s="1"/>
  <c r="AL329" i="10"/>
  <c r="AC329" i="10" s="1"/>
  <c r="AM329" i="10"/>
  <c r="AE329" i="10" s="1"/>
  <c r="J330" i="10"/>
  <c r="AH330" i="10"/>
  <c r="M330" i="10" s="1"/>
  <c r="AI330" i="10"/>
  <c r="AJ330" i="10"/>
  <c r="U330" i="10" s="1"/>
  <c r="AK330" i="10"/>
  <c r="Y330" i="10" s="1"/>
  <c r="AL330" i="10"/>
  <c r="AC330" i="10" s="1"/>
  <c r="AM330" i="10"/>
  <c r="AE330" i="10" s="1"/>
  <c r="J331" i="10"/>
  <c r="AH331" i="10"/>
  <c r="M331" i="10" s="1"/>
  <c r="AI331" i="10"/>
  <c r="AJ331" i="10"/>
  <c r="U331" i="10" s="1"/>
  <c r="AK331" i="10"/>
  <c r="Y331" i="10" s="1"/>
  <c r="AL331" i="10"/>
  <c r="AC331" i="10" s="1"/>
  <c r="AM331" i="10"/>
  <c r="AE331" i="10" s="1"/>
  <c r="J332" i="10"/>
  <c r="AH332" i="10"/>
  <c r="M332" i="10" s="1"/>
  <c r="AI332" i="10"/>
  <c r="AJ332" i="10"/>
  <c r="U332" i="10" s="1"/>
  <c r="AK332" i="10"/>
  <c r="Y332" i="10" s="1"/>
  <c r="AL332" i="10"/>
  <c r="AC332" i="10" s="1"/>
  <c r="AM332" i="10"/>
  <c r="AE332" i="10" s="1"/>
  <c r="J333" i="10"/>
  <c r="AH333" i="10"/>
  <c r="M333" i="10" s="1"/>
  <c r="AI333" i="10"/>
  <c r="AJ333" i="10"/>
  <c r="U333" i="10" s="1"/>
  <c r="AK333" i="10"/>
  <c r="Y333" i="10" s="1"/>
  <c r="AL333" i="10"/>
  <c r="AC333" i="10" s="1"/>
  <c r="AM333" i="10"/>
  <c r="AE333" i="10" s="1"/>
  <c r="J334" i="10"/>
  <c r="AH334" i="10"/>
  <c r="M334" i="10" s="1"/>
  <c r="AI334" i="10"/>
  <c r="AJ334" i="10"/>
  <c r="U334" i="10" s="1"/>
  <c r="AK334" i="10"/>
  <c r="Y334" i="10" s="1"/>
  <c r="AL334" i="10"/>
  <c r="AC334" i="10" s="1"/>
  <c r="AM334" i="10"/>
  <c r="AE334" i="10" s="1"/>
  <c r="J335" i="10"/>
  <c r="AH335" i="10"/>
  <c r="M335" i="10" s="1"/>
  <c r="AI335" i="10"/>
  <c r="AJ335" i="10"/>
  <c r="U335" i="10" s="1"/>
  <c r="AK335" i="10"/>
  <c r="Y335" i="10" s="1"/>
  <c r="AL335" i="10"/>
  <c r="AC335" i="10" s="1"/>
  <c r="AM335" i="10"/>
  <c r="AE335" i="10" s="1"/>
  <c r="J336" i="10"/>
  <c r="AH336" i="10"/>
  <c r="M336" i="10" s="1"/>
  <c r="AI336" i="10"/>
  <c r="AJ336" i="10"/>
  <c r="U336" i="10" s="1"/>
  <c r="AK336" i="10"/>
  <c r="Y336" i="10" s="1"/>
  <c r="AL336" i="10"/>
  <c r="AC336" i="10" s="1"/>
  <c r="AM336" i="10"/>
  <c r="AE336" i="10" s="1"/>
  <c r="J337" i="10"/>
  <c r="AH337" i="10"/>
  <c r="M337" i="10" s="1"/>
  <c r="AI337" i="10"/>
  <c r="AJ337" i="10"/>
  <c r="U337" i="10" s="1"/>
  <c r="AK337" i="10"/>
  <c r="Y337" i="10" s="1"/>
  <c r="AL337" i="10"/>
  <c r="AC337" i="10" s="1"/>
  <c r="AM337" i="10"/>
  <c r="AE337" i="10" s="1"/>
  <c r="J338" i="10"/>
  <c r="AH338" i="10"/>
  <c r="M338" i="10" s="1"/>
  <c r="AI338" i="10"/>
  <c r="AJ338" i="10"/>
  <c r="U338" i="10" s="1"/>
  <c r="AK338" i="10"/>
  <c r="Y338" i="10" s="1"/>
  <c r="AL338" i="10"/>
  <c r="AC338" i="10" s="1"/>
  <c r="AM338" i="10"/>
  <c r="AE338" i="10" s="1"/>
  <c r="J339" i="10"/>
  <c r="AH339" i="10"/>
  <c r="M339" i="10" s="1"/>
  <c r="AI339" i="10"/>
  <c r="AJ339" i="10"/>
  <c r="U339" i="10" s="1"/>
  <c r="AK339" i="10"/>
  <c r="Y339" i="10" s="1"/>
  <c r="AL339" i="10"/>
  <c r="AC339" i="10" s="1"/>
  <c r="AM339" i="10"/>
  <c r="AE339" i="10" s="1"/>
  <c r="J340" i="10"/>
  <c r="AH340" i="10"/>
  <c r="M340" i="10" s="1"/>
  <c r="AI340" i="10"/>
  <c r="AJ340" i="10"/>
  <c r="U340" i="10" s="1"/>
  <c r="AK340" i="10"/>
  <c r="Y340" i="10" s="1"/>
  <c r="AL340" i="10"/>
  <c r="AC340" i="10" s="1"/>
  <c r="AM340" i="10"/>
  <c r="AE340" i="10" s="1"/>
  <c r="J341" i="10"/>
  <c r="AH341" i="10"/>
  <c r="M341" i="10" s="1"/>
  <c r="AI341" i="10"/>
  <c r="AJ341" i="10"/>
  <c r="U341" i="10" s="1"/>
  <c r="AK341" i="10"/>
  <c r="Y341" i="10" s="1"/>
  <c r="AL341" i="10"/>
  <c r="AC341" i="10" s="1"/>
  <c r="AM341" i="10"/>
  <c r="AE341" i="10" s="1"/>
  <c r="J342" i="10"/>
  <c r="AH342" i="10"/>
  <c r="M342" i="10" s="1"/>
  <c r="AI342" i="10"/>
  <c r="AJ342" i="10"/>
  <c r="U342" i="10" s="1"/>
  <c r="AK342" i="10"/>
  <c r="Y342" i="10" s="1"/>
  <c r="AL342" i="10"/>
  <c r="AC342" i="10" s="1"/>
  <c r="AM342" i="10"/>
  <c r="AE342" i="10" s="1"/>
  <c r="J343" i="10"/>
  <c r="AH343" i="10"/>
  <c r="M343" i="10" s="1"/>
  <c r="AI343" i="10"/>
  <c r="AJ343" i="10"/>
  <c r="U343" i="10" s="1"/>
  <c r="AK343" i="10"/>
  <c r="Y343" i="10" s="1"/>
  <c r="AL343" i="10"/>
  <c r="AC343" i="10" s="1"/>
  <c r="AM343" i="10"/>
  <c r="AE343" i="10" s="1"/>
  <c r="J344" i="10"/>
  <c r="AH344" i="10"/>
  <c r="M344" i="10" s="1"/>
  <c r="AI344" i="10"/>
  <c r="AJ344" i="10"/>
  <c r="U344" i="10" s="1"/>
  <c r="AK344" i="10"/>
  <c r="Y344" i="10" s="1"/>
  <c r="AL344" i="10"/>
  <c r="AC344" i="10" s="1"/>
  <c r="AM344" i="10"/>
  <c r="AE344" i="10" s="1"/>
  <c r="J345" i="10"/>
  <c r="AH345" i="10"/>
  <c r="M345" i="10" s="1"/>
  <c r="AI345" i="10"/>
  <c r="AJ345" i="10"/>
  <c r="U345" i="10" s="1"/>
  <c r="AK345" i="10"/>
  <c r="Y345" i="10" s="1"/>
  <c r="AL345" i="10"/>
  <c r="AC345" i="10" s="1"/>
  <c r="AM345" i="10"/>
  <c r="AE345" i="10" s="1"/>
  <c r="J346" i="10"/>
  <c r="AH346" i="10"/>
  <c r="M346" i="10" s="1"/>
  <c r="AI346" i="10"/>
  <c r="AJ346" i="10"/>
  <c r="U346" i="10" s="1"/>
  <c r="AK346" i="10"/>
  <c r="Y346" i="10" s="1"/>
  <c r="AL346" i="10"/>
  <c r="AC346" i="10" s="1"/>
  <c r="AM346" i="10"/>
  <c r="AE346" i="10" s="1"/>
  <c r="J347" i="10"/>
  <c r="AH347" i="10"/>
  <c r="M347" i="10" s="1"/>
  <c r="AI347" i="10"/>
  <c r="AJ347" i="10"/>
  <c r="U347" i="10" s="1"/>
  <c r="AK347" i="10"/>
  <c r="Y347" i="10" s="1"/>
  <c r="AL347" i="10"/>
  <c r="AC347" i="10" s="1"/>
  <c r="AM347" i="10"/>
  <c r="AE347" i="10" s="1"/>
  <c r="J348" i="10"/>
  <c r="AH348" i="10"/>
  <c r="M348" i="10" s="1"/>
  <c r="AI348" i="10"/>
  <c r="AJ348" i="10"/>
  <c r="U348" i="10" s="1"/>
  <c r="AK348" i="10"/>
  <c r="Y348" i="10" s="1"/>
  <c r="AL348" i="10"/>
  <c r="AC348" i="10" s="1"/>
  <c r="AM348" i="10"/>
  <c r="AE348" i="10" s="1"/>
  <c r="J349" i="10"/>
  <c r="AH349" i="10"/>
  <c r="M349" i="10" s="1"/>
  <c r="AI349" i="10"/>
  <c r="AJ349" i="10"/>
  <c r="U349" i="10" s="1"/>
  <c r="AK349" i="10"/>
  <c r="Y349" i="10" s="1"/>
  <c r="AL349" i="10"/>
  <c r="AC349" i="10" s="1"/>
  <c r="AM349" i="10"/>
  <c r="AE349" i="10" s="1"/>
  <c r="J350" i="10"/>
  <c r="AH350" i="10"/>
  <c r="M350" i="10" s="1"/>
  <c r="AI350" i="10"/>
  <c r="AJ350" i="10"/>
  <c r="U350" i="10" s="1"/>
  <c r="AK350" i="10"/>
  <c r="Y350" i="10" s="1"/>
  <c r="AL350" i="10"/>
  <c r="AC350" i="10" s="1"/>
  <c r="AM350" i="10"/>
  <c r="AE350" i="10" s="1"/>
  <c r="J351" i="10"/>
  <c r="AH351" i="10"/>
  <c r="M351" i="10" s="1"/>
  <c r="AI351" i="10"/>
  <c r="AJ351" i="10"/>
  <c r="U351" i="10" s="1"/>
  <c r="AK351" i="10"/>
  <c r="Y351" i="10" s="1"/>
  <c r="AL351" i="10"/>
  <c r="AC351" i="10" s="1"/>
  <c r="AM351" i="10"/>
  <c r="AE351" i="10" s="1"/>
  <c r="J352" i="10"/>
  <c r="AH352" i="10"/>
  <c r="M352" i="10" s="1"/>
  <c r="AI352" i="10"/>
  <c r="AJ352" i="10"/>
  <c r="U352" i="10" s="1"/>
  <c r="AK352" i="10"/>
  <c r="Y352" i="10" s="1"/>
  <c r="AL352" i="10"/>
  <c r="AC352" i="10" s="1"/>
  <c r="AM352" i="10"/>
  <c r="AE352" i="10" s="1"/>
  <c r="J353" i="10"/>
  <c r="AH353" i="10"/>
  <c r="M353" i="10" s="1"/>
  <c r="AI353" i="10"/>
  <c r="AJ353" i="10"/>
  <c r="U353" i="10" s="1"/>
  <c r="AK353" i="10"/>
  <c r="Y353" i="10" s="1"/>
  <c r="AL353" i="10"/>
  <c r="AC353" i="10" s="1"/>
  <c r="AM353" i="10"/>
  <c r="AE353" i="10" s="1"/>
  <c r="J354" i="10"/>
  <c r="AH354" i="10"/>
  <c r="M354" i="10" s="1"/>
  <c r="AI354" i="10"/>
  <c r="AJ354" i="10"/>
  <c r="U354" i="10" s="1"/>
  <c r="AK354" i="10"/>
  <c r="Y354" i="10" s="1"/>
  <c r="AL354" i="10"/>
  <c r="AC354" i="10" s="1"/>
  <c r="AM354" i="10"/>
  <c r="AE354" i="10" s="1"/>
  <c r="J355" i="10"/>
  <c r="AH355" i="10"/>
  <c r="M355" i="10" s="1"/>
  <c r="AI355" i="10"/>
  <c r="AJ355" i="10"/>
  <c r="U355" i="10" s="1"/>
  <c r="AK355" i="10"/>
  <c r="Y355" i="10" s="1"/>
  <c r="AL355" i="10"/>
  <c r="AC355" i="10" s="1"/>
  <c r="AM355" i="10"/>
  <c r="AE355" i="10" s="1"/>
  <c r="J356" i="10"/>
  <c r="AH356" i="10"/>
  <c r="M356" i="10" s="1"/>
  <c r="AI356" i="10"/>
  <c r="AJ356" i="10"/>
  <c r="U356" i="10" s="1"/>
  <c r="AK356" i="10"/>
  <c r="Y356" i="10" s="1"/>
  <c r="AL356" i="10"/>
  <c r="AC356" i="10" s="1"/>
  <c r="AM356" i="10"/>
  <c r="AE356" i="10" s="1"/>
  <c r="J357" i="10"/>
  <c r="AH357" i="10"/>
  <c r="M357" i="10" s="1"/>
  <c r="AI357" i="10"/>
  <c r="AJ357" i="10"/>
  <c r="U357" i="10" s="1"/>
  <c r="AK357" i="10"/>
  <c r="Y357" i="10" s="1"/>
  <c r="AL357" i="10"/>
  <c r="AC357" i="10" s="1"/>
  <c r="AM357" i="10"/>
  <c r="AE357" i="10" s="1"/>
  <c r="J358" i="10"/>
  <c r="AH358" i="10"/>
  <c r="M358" i="10" s="1"/>
  <c r="AI358" i="10"/>
  <c r="AJ358" i="10"/>
  <c r="U358" i="10" s="1"/>
  <c r="AK358" i="10"/>
  <c r="Y358" i="10" s="1"/>
  <c r="AL358" i="10"/>
  <c r="AC358" i="10" s="1"/>
  <c r="AM358" i="10"/>
  <c r="AE358" i="10" s="1"/>
  <c r="J359" i="10"/>
  <c r="AH359" i="10"/>
  <c r="M359" i="10" s="1"/>
  <c r="AI359" i="10"/>
  <c r="AJ359" i="10"/>
  <c r="U359" i="10" s="1"/>
  <c r="AK359" i="10"/>
  <c r="Y359" i="10" s="1"/>
  <c r="AL359" i="10"/>
  <c r="AC359" i="10" s="1"/>
  <c r="AM359" i="10"/>
  <c r="AE359" i="10" s="1"/>
  <c r="J360" i="10"/>
  <c r="AH360" i="10"/>
  <c r="M360" i="10" s="1"/>
  <c r="AI360" i="10"/>
  <c r="AJ360" i="10"/>
  <c r="U360" i="10" s="1"/>
  <c r="AK360" i="10"/>
  <c r="Y360" i="10" s="1"/>
  <c r="AL360" i="10"/>
  <c r="AC360" i="10" s="1"/>
  <c r="AM360" i="10"/>
  <c r="AE360" i="10" s="1"/>
  <c r="J361" i="10"/>
  <c r="AH361" i="10"/>
  <c r="M361" i="10" s="1"/>
  <c r="AI361" i="10"/>
  <c r="AJ361" i="10"/>
  <c r="U361" i="10" s="1"/>
  <c r="AK361" i="10"/>
  <c r="Y361" i="10" s="1"/>
  <c r="AL361" i="10"/>
  <c r="AC361" i="10" s="1"/>
  <c r="AM361" i="10"/>
  <c r="AE361" i="10" s="1"/>
  <c r="J362" i="10"/>
  <c r="AH362" i="10"/>
  <c r="M362" i="10" s="1"/>
  <c r="AI362" i="10"/>
  <c r="AJ362" i="10"/>
  <c r="U362" i="10" s="1"/>
  <c r="AK362" i="10"/>
  <c r="Y362" i="10" s="1"/>
  <c r="AL362" i="10"/>
  <c r="AC362" i="10" s="1"/>
  <c r="AM362" i="10"/>
  <c r="AE362" i="10" s="1"/>
  <c r="J363" i="10"/>
  <c r="AH363" i="10"/>
  <c r="M363" i="10" s="1"/>
  <c r="AI363" i="10"/>
  <c r="AJ363" i="10"/>
  <c r="U363" i="10" s="1"/>
  <c r="AK363" i="10"/>
  <c r="Y363" i="10" s="1"/>
  <c r="AL363" i="10"/>
  <c r="AC363" i="10" s="1"/>
  <c r="AM363" i="10"/>
  <c r="AE363" i="10" s="1"/>
  <c r="J364" i="10"/>
  <c r="AH364" i="10"/>
  <c r="M364" i="10" s="1"/>
  <c r="AI364" i="10"/>
  <c r="AJ364" i="10"/>
  <c r="U364" i="10" s="1"/>
  <c r="AK364" i="10"/>
  <c r="Y364" i="10" s="1"/>
  <c r="AL364" i="10"/>
  <c r="AC364" i="10" s="1"/>
  <c r="AM364" i="10"/>
  <c r="AE364" i="10" s="1"/>
  <c r="J365" i="10"/>
  <c r="AH365" i="10"/>
  <c r="M365" i="10" s="1"/>
  <c r="AI365" i="10"/>
  <c r="AJ365" i="10"/>
  <c r="U365" i="10" s="1"/>
  <c r="AK365" i="10"/>
  <c r="Y365" i="10" s="1"/>
  <c r="AL365" i="10"/>
  <c r="AC365" i="10" s="1"/>
  <c r="AM365" i="10"/>
  <c r="AE365" i="10" s="1"/>
  <c r="J366" i="10"/>
  <c r="AH366" i="10"/>
  <c r="M366" i="10" s="1"/>
  <c r="AI366" i="10"/>
  <c r="AJ366" i="10"/>
  <c r="U366" i="10" s="1"/>
  <c r="AK366" i="10"/>
  <c r="Y366" i="10" s="1"/>
  <c r="AL366" i="10"/>
  <c r="AC366" i="10" s="1"/>
  <c r="AM366" i="10"/>
  <c r="AE366" i="10" s="1"/>
  <c r="J367" i="10"/>
  <c r="AH367" i="10"/>
  <c r="M367" i="10" s="1"/>
  <c r="AI367" i="10"/>
  <c r="AJ367" i="10"/>
  <c r="U367" i="10" s="1"/>
  <c r="AK367" i="10"/>
  <c r="Y367" i="10" s="1"/>
  <c r="AL367" i="10"/>
  <c r="AC367" i="10" s="1"/>
  <c r="AM367" i="10"/>
  <c r="AE367" i="10" s="1"/>
  <c r="J368" i="10"/>
  <c r="AH368" i="10"/>
  <c r="M368" i="10" s="1"/>
  <c r="AI368" i="10"/>
  <c r="AJ368" i="10"/>
  <c r="U368" i="10" s="1"/>
  <c r="AK368" i="10"/>
  <c r="Y368" i="10" s="1"/>
  <c r="AL368" i="10"/>
  <c r="AC368" i="10" s="1"/>
  <c r="AM368" i="10"/>
  <c r="AE368" i="10" s="1"/>
  <c r="J369" i="10"/>
  <c r="AH369" i="10"/>
  <c r="M369" i="10" s="1"/>
  <c r="AI369" i="10"/>
  <c r="AJ369" i="10"/>
  <c r="U369" i="10" s="1"/>
  <c r="AK369" i="10"/>
  <c r="Y369" i="10" s="1"/>
  <c r="AL369" i="10"/>
  <c r="AC369" i="10" s="1"/>
  <c r="AM369" i="10"/>
  <c r="AE369" i="10" s="1"/>
  <c r="J370" i="10"/>
  <c r="AH370" i="10"/>
  <c r="M370" i="10" s="1"/>
  <c r="AI370" i="10"/>
  <c r="AJ370" i="10"/>
  <c r="U370" i="10" s="1"/>
  <c r="AK370" i="10"/>
  <c r="Y370" i="10" s="1"/>
  <c r="AL370" i="10"/>
  <c r="AC370" i="10" s="1"/>
  <c r="AM370" i="10"/>
  <c r="AE370" i="10" s="1"/>
  <c r="J371" i="10"/>
  <c r="AH371" i="10"/>
  <c r="M371" i="10" s="1"/>
  <c r="AI371" i="10"/>
  <c r="AJ371" i="10"/>
  <c r="U371" i="10" s="1"/>
  <c r="AK371" i="10"/>
  <c r="Y371" i="10" s="1"/>
  <c r="AL371" i="10"/>
  <c r="AC371" i="10" s="1"/>
  <c r="AM371" i="10"/>
  <c r="AE371" i="10" s="1"/>
  <c r="J372" i="10"/>
  <c r="AH372" i="10"/>
  <c r="M372" i="10" s="1"/>
  <c r="AI372" i="10"/>
  <c r="AJ372" i="10"/>
  <c r="U372" i="10" s="1"/>
  <c r="AK372" i="10"/>
  <c r="Y372" i="10" s="1"/>
  <c r="AL372" i="10"/>
  <c r="AC372" i="10" s="1"/>
  <c r="AM372" i="10"/>
  <c r="AE372" i="10" s="1"/>
  <c r="J373" i="10"/>
  <c r="AH373" i="10"/>
  <c r="M373" i="10" s="1"/>
  <c r="AI373" i="10"/>
  <c r="AJ373" i="10"/>
  <c r="U373" i="10" s="1"/>
  <c r="AK373" i="10"/>
  <c r="Y373" i="10" s="1"/>
  <c r="AL373" i="10"/>
  <c r="AC373" i="10" s="1"/>
  <c r="AM373" i="10"/>
  <c r="AE373" i="10" s="1"/>
  <c r="J374" i="10"/>
  <c r="AH374" i="10"/>
  <c r="M374" i="10" s="1"/>
  <c r="AI374" i="10"/>
  <c r="AJ374" i="10"/>
  <c r="U374" i="10" s="1"/>
  <c r="AK374" i="10"/>
  <c r="Y374" i="10" s="1"/>
  <c r="AL374" i="10"/>
  <c r="AC374" i="10" s="1"/>
  <c r="AM374" i="10"/>
  <c r="AE374" i="10" s="1"/>
  <c r="J375" i="10"/>
  <c r="AH375" i="10"/>
  <c r="M375" i="10" s="1"/>
  <c r="AI375" i="10"/>
  <c r="AJ375" i="10"/>
  <c r="U375" i="10" s="1"/>
  <c r="AK375" i="10"/>
  <c r="Y375" i="10" s="1"/>
  <c r="AL375" i="10"/>
  <c r="AC375" i="10" s="1"/>
  <c r="AM375" i="10"/>
  <c r="AE375" i="10" s="1"/>
  <c r="J376" i="10"/>
  <c r="AH376" i="10"/>
  <c r="M376" i="10" s="1"/>
  <c r="AI376" i="10"/>
  <c r="AJ376" i="10"/>
  <c r="U376" i="10" s="1"/>
  <c r="AK376" i="10"/>
  <c r="Y376" i="10" s="1"/>
  <c r="AL376" i="10"/>
  <c r="AC376" i="10" s="1"/>
  <c r="AM376" i="10"/>
  <c r="AE376" i="10" s="1"/>
  <c r="J377" i="10"/>
  <c r="AH377" i="10"/>
  <c r="M377" i="10" s="1"/>
  <c r="AI377" i="10"/>
  <c r="AJ377" i="10"/>
  <c r="U377" i="10" s="1"/>
  <c r="AK377" i="10"/>
  <c r="Y377" i="10" s="1"/>
  <c r="AL377" i="10"/>
  <c r="AC377" i="10" s="1"/>
  <c r="AM377" i="10"/>
  <c r="AE377" i="10" s="1"/>
  <c r="J378" i="10"/>
  <c r="AH378" i="10"/>
  <c r="M378" i="10" s="1"/>
  <c r="AI378" i="10"/>
  <c r="AJ378" i="10"/>
  <c r="U378" i="10" s="1"/>
  <c r="AK378" i="10"/>
  <c r="Y378" i="10" s="1"/>
  <c r="AL378" i="10"/>
  <c r="AC378" i="10" s="1"/>
  <c r="AM378" i="10"/>
  <c r="AE378" i="10" s="1"/>
  <c r="J379" i="10"/>
  <c r="AH379" i="10"/>
  <c r="M379" i="10" s="1"/>
  <c r="AI379" i="10"/>
  <c r="AJ379" i="10"/>
  <c r="U379" i="10" s="1"/>
  <c r="AK379" i="10"/>
  <c r="Y379" i="10" s="1"/>
  <c r="AL379" i="10"/>
  <c r="AC379" i="10" s="1"/>
  <c r="AM379" i="10"/>
  <c r="AE379" i="10" s="1"/>
  <c r="J380" i="10"/>
  <c r="AH380" i="10"/>
  <c r="M380" i="10" s="1"/>
  <c r="AI380" i="10"/>
  <c r="AJ380" i="10"/>
  <c r="U380" i="10" s="1"/>
  <c r="AK380" i="10"/>
  <c r="Y380" i="10" s="1"/>
  <c r="AL380" i="10"/>
  <c r="AC380" i="10" s="1"/>
  <c r="AM380" i="10"/>
  <c r="AE380" i="10" s="1"/>
  <c r="J381" i="10"/>
  <c r="AH381" i="10"/>
  <c r="M381" i="10" s="1"/>
  <c r="AI381" i="10"/>
  <c r="AJ381" i="10"/>
  <c r="U381" i="10" s="1"/>
  <c r="AK381" i="10"/>
  <c r="Y381" i="10" s="1"/>
  <c r="AL381" i="10"/>
  <c r="AC381" i="10" s="1"/>
  <c r="AM381" i="10"/>
  <c r="AE381" i="10" s="1"/>
  <c r="J382" i="10"/>
  <c r="AH382" i="10"/>
  <c r="M382" i="10" s="1"/>
  <c r="AI382" i="10"/>
  <c r="AJ382" i="10"/>
  <c r="U382" i="10" s="1"/>
  <c r="AK382" i="10"/>
  <c r="Y382" i="10" s="1"/>
  <c r="AL382" i="10"/>
  <c r="AC382" i="10" s="1"/>
  <c r="AM382" i="10"/>
  <c r="AE382" i="10" s="1"/>
  <c r="J383" i="10"/>
  <c r="AH383" i="10"/>
  <c r="M383" i="10" s="1"/>
  <c r="AI383" i="10"/>
  <c r="AJ383" i="10"/>
  <c r="U383" i="10" s="1"/>
  <c r="AK383" i="10"/>
  <c r="Y383" i="10" s="1"/>
  <c r="AL383" i="10"/>
  <c r="AC383" i="10" s="1"/>
  <c r="AM383" i="10"/>
  <c r="AE383" i="10" s="1"/>
  <c r="J384" i="10"/>
  <c r="AH384" i="10"/>
  <c r="M384" i="10" s="1"/>
  <c r="AI384" i="10"/>
  <c r="AJ384" i="10"/>
  <c r="U384" i="10" s="1"/>
  <c r="AK384" i="10"/>
  <c r="Y384" i="10" s="1"/>
  <c r="AL384" i="10"/>
  <c r="AC384" i="10" s="1"/>
  <c r="AM384" i="10"/>
  <c r="AE384" i="10" s="1"/>
  <c r="J385" i="10"/>
  <c r="AH385" i="10"/>
  <c r="M385" i="10" s="1"/>
  <c r="AI385" i="10"/>
  <c r="AJ385" i="10"/>
  <c r="U385" i="10" s="1"/>
  <c r="AK385" i="10"/>
  <c r="Y385" i="10" s="1"/>
  <c r="AL385" i="10"/>
  <c r="AC385" i="10" s="1"/>
  <c r="AM385" i="10"/>
  <c r="AE385" i="10" s="1"/>
  <c r="J386" i="10"/>
  <c r="AH386" i="10"/>
  <c r="M386" i="10" s="1"/>
  <c r="AI386" i="10"/>
  <c r="AJ386" i="10"/>
  <c r="U386" i="10" s="1"/>
  <c r="AK386" i="10"/>
  <c r="Y386" i="10" s="1"/>
  <c r="AL386" i="10"/>
  <c r="AC386" i="10" s="1"/>
  <c r="AM386" i="10"/>
  <c r="AE386" i="10" s="1"/>
  <c r="J387" i="10"/>
  <c r="AH387" i="10"/>
  <c r="M387" i="10" s="1"/>
  <c r="AI387" i="10"/>
  <c r="AJ387" i="10"/>
  <c r="U387" i="10" s="1"/>
  <c r="AK387" i="10"/>
  <c r="Y387" i="10" s="1"/>
  <c r="AL387" i="10"/>
  <c r="AC387" i="10" s="1"/>
  <c r="AM387" i="10"/>
  <c r="AE387" i="10" s="1"/>
  <c r="J388" i="10"/>
  <c r="AH388" i="10"/>
  <c r="M388" i="10" s="1"/>
  <c r="AI388" i="10"/>
  <c r="AJ388" i="10"/>
  <c r="U388" i="10" s="1"/>
  <c r="AK388" i="10"/>
  <c r="Y388" i="10" s="1"/>
  <c r="AL388" i="10"/>
  <c r="AC388" i="10" s="1"/>
  <c r="AM388" i="10"/>
  <c r="AE388" i="10" s="1"/>
  <c r="J389" i="10"/>
  <c r="AH389" i="10"/>
  <c r="M389" i="10" s="1"/>
  <c r="AI389" i="10"/>
  <c r="AJ389" i="10"/>
  <c r="U389" i="10" s="1"/>
  <c r="AK389" i="10"/>
  <c r="Y389" i="10" s="1"/>
  <c r="AL389" i="10"/>
  <c r="AC389" i="10" s="1"/>
  <c r="AM389" i="10"/>
  <c r="AE389" i="10" s="1"/>
  <c r="J390" i="10"/>
  <c r="AH390" i="10"/>
  <c r="M390" i="10" s="1"/>
  <c r="AI390" i="10"/>
  <c r="AJ390" i="10"/>
  <c r="U390" i="10" s="1"/>
  <c r="AK390" i="10"/>
  <c r="Y390" i="10" s="1"/>
  <c r="AL390" i="10"/>
  <c r="AC390" i="10" s="1"/>
  <c r="AM390" i="10"/>
  <c r="AE390" i="10" s="1"/>
  <c r="J391" i="10"/>
  <c r="AH391" i="10"/>
  <c r="M391" i="10" s="1"/>
  <c r="AI391" i="10"/>
  <c r="AJ391" i="10"/>
  <c r="U391" i="10" s="1"/>
  <c r="AK391" i="10"/>
  <c r="Y391" i="10" s="1"/>
  <c r="AL391" i="10"/>
  <c r="AC391" i="10" s="1"/>
  <c r="AM391" i="10"/>
  <c r="AE391" i="10" s="1"/>
  <c r="J392" i="10"/>
  <c r="AH392" i="10"/>
  <c r="M392" i="10" s="1"/>
  <c r="AI392" i="10"/>
  <c r="AJ392" i="10"/>
  <c r="U392" i="10" s="1"/>
  <c r="AK392" i="10"/>
  <c r="Y392" i="10" s="1"/>
  <c r="AL392" i="10"/>
  <c r="AC392" i="10" s="1"/>
  <c r="AM392" i="10"/>
  <c r="AE392" i="10" s="1"/>
  <c r="J393" i="10"/>
  <c r="AH393" i="10"/>
  <c r="M393" i="10" s="1"/>
  <c r="AI393" i="10"/>
  <c r="AJ393" i="10"/>
  <c r="U393" i="10" s="1"/>
  <c r="AK393" i="10"/>
  <c r="Y393" i="10" s="1"/>
  <c r="AL393" i="10"/>
  <c r="AC393" i="10" s="1"/>
  <c r="AM393" i="10"/>
  <c r="AE393" i="10" s="1"/>
  <c r="J394" i="10"/>
  <c r="AH394" i="10"/>
  <c r="M394" i="10" s="1"/>
  <c r="AI394" i="10"/>
  <c r="AJ394" i="10"/>
  <c r="U394" i="10" s="1"/>
  <c r="AK394" i="10"/>
  <c r="Y394" i="10" s="1"/>
  <c r="AL394" i="10"/>
  <c r="AC394" i="10" s="1"/>
  <c r="AM394" i="10"/>
  <c r="AE394" i="10" s="1"/>
  <c r="J395" i="10"/>
  <c r="AH395" i="10"/>
  <c r="M395" i="10" s="1"/>
  <c r="AI395" i="10"/>
  <c r="AJ395" i="10"/>
  <c r="U395" i="10" s="1"/>
  <c r="AK395" i="10"/>
  <c r="Y395" i="10" s="1"/>
  <c r="AL395" i="10"/>
  <c r="AC395" i="10" s="1"/>
  <c r="AM395" i="10"/>
  <c r="AE395" i="10" s="1"/>
  <c r="J396" i="10"/>
  <c r="AH396" i="10"/>
  <c r="M396" i="10" s="1"/>
  <c r="AI396" i="10"/>
  <c r="AJ396" i="10"/>
  <c r="U396" i="10" s="1"/>
  <c r="AK396" i="10"/>
  <c r="Y396" i="10" s="1"/>
  <c r="AL396" i="10"/>
  <c r="AC396" i="10" s="1"/>
  <c r="AM396" i="10"/>
  <c r="AE396" i="10" s="1"/>
  <c r="J397" i="10"/>
  <c r="AH397" i="10"/>
  <c r="M397" i="10" s="1"/>
  <c r="AI397" i="10"/>
  <c r="AJ397" i="10"/>
  <c r="U397" i="10" s="1"/>
  <c r="AK397" i="10"/>
  <c r="Y397" i="10" s="1"/>
  <c r="AL397" i="10"/>
  <c r="AC397" i="10" s="1"/>
  <c r="AM397" i="10"/>
  <c r="AE397" i="10" s="1"/>
  <c r="J398" i="10"/>
  <c r="AH398" i="10"/>
  <c r="M398" i="10" s="1"/>
  <c r="AI398" i="10"/>
  <c r="AJ398" i="10"/>
  <c r="U398" i="10" s="1"/>
  <c r="AK398" i="10"/>
  <c r="Y398" i="10" s="1"/>
  <c r="AL398" i="10"/>
  <c r="AC398" i="10" s="1"/>
  <c r="AM398" i="10"/>
  <c r="AE398" i="10" s="1"/>
  <c r="J399" i="10"/>
  <c r="AH399" i="10"/>
  <c r="M399" i="10" s="1"/>
  <c r="AI399" i="10"/>
  <c r="AJ399" i="10"/>
  <c r="U399" i="10" s="1"/>
  <c r="AK399" i="10"/>
  <c r="Y399" i="10" s="1"/>
  <c r="AL399" i="10"/>
  <c r="AC399" i="10" s="1"/>
  <c r="AM399" i="10"/>
  <c r="AE399" i="10" s="1"/>
  <c r="J400" i="10"/>
  <c r="AH400" i="10"/>
  <c r="M400" i="10" s="1"/>
  <c r="AI400" i="10"/>
  <c r="AJ400" i="10"/>
  <c r="U400" i="10" s="1"/>
  <c r="AK400" i="10"/>
  <c r="Y400" i="10" s="1"/>
  <c r="AL400" i="10"/>
  <c r="AC400" i="10" s="1"/>
  <c r="AM400" i="10"/>
  <c r="AE400" i="10" s="1"/>
  <c r="J401" i="10"/>
  <c r="AH401" i="10"/>
  <c r="M401" i="10" s="1"/>
  <c r="AI401" i="10"/>
  <c r="AJ401" i="10"/>
  <c r="U401" i="10" s="1"/>
  <c r="AK401" i="10"/>
  <c r="Y401" i="10" s="1"/>
  <c r="AL401" i="10"/>
  <c r="AC401" i="10" s="1"/>
  <c r="AM401" i="10"/>
  <c r="AE401" i="10" s="1"/>
  <c r="J402" i="10"/>
  <c r="AH402" i="10"/>
  <c r="M402" i="10" s="1"/>
  <c r="AI402" i="10"/>
  <c r="AJ402" i="10"/>
  <c r="U402" i="10" s="1"/>
  <c r="AK402" i="10"/>
  <c r="Y402" i="10" s="1"/>
  <c r="AL402" i="10"/>
  <c r="AC402" i="10" s="1"/>
  <c r="AM402" i="10"/>
  <c r="AE402" i="10" s="1"/>
  <c r="J403" i="10"/>
  <c r="AH403" i="10"/>
  <c r="M403" i="10" s="1"/>
  <c r="AI403" i="10"/>
  <c r="AJ403" i="10"/>
  <c r="U403" i="10" s="1"/>
  <c r="AK403" i="10"/>
  <c r="Y403" i="10" s="1"/>
  <c r="AL403" i="10"/>
  <c r="AC403" i="10" s="1"/>
  <c r="AM403" i="10"/>
  <c r="AE403" i="10" s="1"/>
  <c r="J404" i="10"/>
  <c r="AH404" i="10"/>
  <c r="M404" i="10" s="1"/>
  <c r="AI404" i="10"/>
  <c r="AJ404" i="10"/>
  <c r="U404" i="10" s="1"/>
  <c r="AK404" i="10"/>
  <c r="Y404" i="10" s="1"/>
  <c r="AL404" i="10"/>
  <c r="AC404" i="10" s="1"/>
  <c r="AM404" i="10"/>
  <c r="AE404" i="10" s="1"/>
  <c r="J405" i="10"/>
  <c r="AH405" i="10"/>
  <c r="M405" i="10" s="1"/>
  <c r="AI405" i="10"/>
  <c r="AJ405" i="10"/>
  <c r="U405" i="10" s="1"/>
  <c r="AK405" i="10"/>
  <c r="Y405" i="10" s="1"/>
  <c r="AL405" i="10"/>
  <c r="AC405" i="10" s="1"/>
  <c r="AM405" i="10"/>
  <c r="AE405" i="10" s="1"/>
  <c r="J406" i="10"/>
  <c r="AH406" i="10"/>
  <c r="M406" i="10" s="1"/>
  <c r="AI406" i="10"/>
  <c r="AJ406" i="10"/>
  <c r="U406" i="10" s="1"/>
  <c r="AK406" i="10"/>
  <c r="Y406" i="10" s="1"/>
  <c r="AL406" i="10"/>
  <c r="AC406" i="10" s="1"/>
  <c r="AM406" i="10"/>
  <c r="AE406" i="10" s="1"/>
  <c r="J407" i="10"/>
  <c r="AH407" i="10"/>
  <c r="M407" i="10" s="1"/>
  <c r="AI407" i="10"/>
  <c r="AJ407" i="10"/>
  <c r="U407" i="10" s="1"/>
  <c r="AK407" i="10"/>
  <c r="Y407" i="10" s="1"/>
  <c r="AL407" i="10"/>
  <c r="AC407" i="10" s="1"/>
  <c r="AM407" i="10"/>
  <c r="AE407" i="10" s="1"/>
  <c r="J408" i="10"/>
  <c r="AH408" i="10"/>
  <c r="M408" i="10" s="1"/>
  <c r="AI408" i="10"/>
  <c r="AJ408" i="10"/>
  <c r="U408" i="10" s="1"/>
  <c r="AK408" i="10"/>
  <c r="Y408" i="10" s="1"/>
  <c r="AL408" i="10"/>
  <c r="AC408" i="10" s="1"/>
  <c r="AM408" i="10"/>
  <c r="AE408" i="10" s="1"/>
  <c r="J409" i="10"/>
  <c r="AH409" i="10"/>
  <c r="M409" i="10" s="1"/>
  <c r="AI409" i="10"/>
  <c r="AJ409" i="10"/>
  <c r="U409" i="10" s="1"/>
  <c r="AK409" i="10"/>
  <c r="Y409" i="10" s="1"/>
  <c r="AL409" i="10"/>
  <c r="AC409" i="10" s="1"/>
  <c r="AM409" i="10"/>
  <c r="AE409" i="10" s="1"/>
  <c r="J410" i="10"/>
  <c r="AH410" i="10"/>
  <c r="M410" i="10" s="1"/>
  <c r="AI410" i="10"/>
  <c r="AJ410" i="10"/>
  <c r="U410" i="10" s="1"/>
  <c r="AK410" i="10"/>
  <c r="Y410" i="10" s="1"/>
  <c r="AL410" i="10"/>
  <c r="AC410" i="10" s="1"/>
  <c r="AM410" i="10"/>
  <c r="AE410" i="10" s="1"/>
  <c r="J411" i="10"/>
  <c r="AH411" i="10"/>
  <c r="M411" i="10" s="1"/>
  <c r="AI411" i="10"/>
  <c r="AJ411" i="10"/>
  <c r="U411" i="10" s="1"/>
  <c r="AK411" i="10"/>
  <c r="Y411" i="10" s="1"/>
  <c r="AL411" i="10"/>
  <c r="AC411" i="10" s="1"/>
  <c r="AM411" i="10"/>
  <c r="AE411" i="10" s="1"/>
  <c r="J412" i="10"/>
  <c r="AH412" i="10"/>
  <c r="M412" i="10" s="1"/>
  <c r="AI412" i="10"/>
  <c r="AJ412" i="10"/>
  <c r="U412" i="10" s="1"/>
  <c r="AK412" i="10"/>
  <c r="Y412" i="10" s="1"/>
  <c r="AL412" i="10"/>
  <c r="AC412" i="10" s="1"/>
  <c r="AM412" i="10"/>
  <c r="AE412" i="10" s="1"/>
  <c r="J413" i="10"/>
  <c r="AH413" i="10"/>
  <c r="M413" i="10" s="1"/>
  <c r="AI413" i="10"/>
  <c r="AJ413" i="10"/>
  <c r="U413" i="10" s="1"/>
  <c r="AK413" i="10"/>
  <c r="Y413" i="10" s="1"/>
  <c r="AL413" i="10"/>
  <c r="AC413" i="10" s="1"/>
  <c r="AM413" i="10"/>
  <c r="AE413" i="10" s="1"/>
  <c r="J414" i="10"/>
  <c r="AH414" i="10"/>
  <c r="M414" i="10" s="1"/>
  <c r="AI414" i="10"/>
  <c r="AJ414" i="10"/>
  <c r="U414" i="10" s="1"/>
  <c r="AK414" i="10"/>
  <c r="Y414" i="10" s="1"/>
  <c r="AL414" i="10"/>
  <c r="AC414" i="10" s="1"/>
  <c r="AM414" i="10"/>
  <c r="AE414" i="10" s="1"/>
  <c r="J415" i="10"/>
  <c r="AH415" i="10"/>
  <c r="M415" i="10" s="1"/>
  <c r="AI415" i="10"/>
  <c r="AJ415" i="10"/>
  <c r="U415" i="10" s="1"/>
  <c r="AK415" i="10"/>
  <c r="Y415" i="10" s="1"/>
  <c r="AL415" i="10"/>
  <c r="AC415" i="10" s="1"/>
  <c r="AM415" i="10"/>
  <c r="AE415" i="10" s="1"/>
  <c r="J416" i="10"/>
  <c r="AH416" i="10"/>
  <c r="M416" i="10" s="1"/>
  <c r="AI416" i="10"/>
  <c r="AJ416" i="10"/>
  <c r="U416" i="10" s="1"/>
  <c r="AK416" i="10"/>
  <c r="Y416" i="10" s="1"/>
  <c r="AL416" i="10"/>
  <c r="AC416" i="10" s="1"/>
  <c r="AM416" i="10"/>
  <c r="AE416" i="10" s="1"/>
  <c r="J417" i="10"/>
  <c r="AH417" i="10"/>
  <c r="M417" i="10" s="1"/>
  <c r="AI417" i="10"/>
  <c r="AJ417" i="10"/>
  <c r="U417" i="10" s="1"/>
  <c r="AK417" i="10"/>
  <c r="Y417" i="10" s="1"/>
  <c r="AL417" i="10"/>
  <c r="AC417" i="10" s="1"/>
  <c r="AM417" i="10"/>
  <c r="AE417" i="10" s="1"/>
  <c r="J418" i="10"/>
  <c r="AH418" i="10"/>
  <c r="M418" i="10" s="1"/>
  <c r="AI418" i="10"/>
  <c r="AJ418" i="10"/>
  <c r="U418" i="10" s="1"/>
  <c r="AK418" i="10"/>
  <c r="Y418" i="10" s="1"/>
  <c r="AL418" i="10"/>
  <c r="AC418" i="10" s="1"/>
  <c r="AM418" i="10"/>
  <c r="AE418" i="10" s="1"/>
  <c r="J419" i="10"/>
  <c r="AH419" i="10"/>
  <c r="M419" i="10" s="1"/>
  <c r="AI419" i="10"/>
  <c r="AJ419" i="10"/>
  <c r="U419" i="10" s="1"/>
  <c r="AK419" i="10"/>
  <c r="Y419" i="10" s="1"/>
  <c r="AL419" i="10"/>
  <c r="AC419" i="10" s="1"/>
  <c r="AM419" i="10"/>
  <c r="AE419" i="10" s="1"/>
  <c r="J420" i="10"/>
  <c r="AH420" i="10"/>
  <c r="M420" i="10" s="1"/>
  <c r="AI420" i="10"/>
  <c r="AJ420" i="10"/>
  <c r="U420" i="10" s="1"/>
  <c r="AK420" i="10"/>
  <c r="Y420" i="10" s="1"/>
  <c r="AL420" i="10"/>
  <c r="AC420" i="10" s="1"/>
  <c r="AM420" i="10"/>
  <c r="AE420" i="10" s="1"/>
  <c r="J421" i="10"/>
  <c r="AH421" i="10"/>
  <c r="M421" i="10" s="1"/>
  <c r="AI421" i="10"/>
  <c r="AJ421" i="10"/>
  <c r="U421" i="10" s="1"/>
  <c r="AK421" i="10"/>
  <c r="Y421" i="10" s="1"/>
  <c r="AL421" i="10"/>
  <c r="AC421" i="10" s="1"/>
  <c r="AM421" i="10"/>
  <c r="AE421" i="10" s="1"/>
  <c r="J422" i="10"/>
  <c r="AH422" i="10"/>
  <c r="M422" i="10" s="1"/>
  <c r="AI422" i="10"/>
  <c r="AJ422" i="10"/>
  <c r="U422" i="10" s="1"/>
  <c r="AK422" i="10"/>
  <c r="Y422" i="10" s="1"/>
  <c r="AL422" i="10"/>
  <c r="AC422" i="10" s="1"/>
  <c r="AM422" i="10"/>
  <c r="AE422" i="10" s="1"/>
  <c r="J423" i="10"/>
  <c r="AH423" i="10"/>
  <c r="M423" i="10" s="1"/>
  <c r="AI423" i="10"/>
  <c r="AJ423" i="10"/>
  <c r="U423" i="10" s="1"/>
  <c r="AK423" i="10"/>
  <c r="Y423" i="10" s="1"/>
  <c r="AL423" i="10"/>
  <c r="AC423" i="10" s="1"/>
  <c r="AM423" i="10"/>
  <c r="AE423" i="10" s="1"/>
  <c r="J424" i="10"/>
  <c r="AH424" i="10"/>
  <c r="M424" i="10" s="1"/>
  <c r="AI424" i="10"/>
  <c r="AJ424" i="10"/>
  <c r="U424" i="10" s="1"/>
  <c r="AK424" i="10"/>
  <c r="Y424" i="10" s="1"/>
  <c r="AL424" i="10"/>
  <c r="AC424" i="10" s="1"/>
  <c r="AM424" i="10"/>
  <c r="AE424" i="10" s="1"/>
  <c r="J425" i="10"/>
  <c r="AH425" i="10"/>
  <c r="M425" i="10" s="1"/>
  <c r="AI425" i="10"/>
  <c r="AJ425" i="10"/>
  <c r="U425" i="10" s="1"/>
  <c r="AK425" i="10"/>
  <c r="Y425" i="10" s="1"/>
  <c r="AL425" i="10"/>
  <c r="AC425" i="10" s="1"/>
  <c r="AM425" i="10"/>
  <c r="AE425" i="10" s="1"/>
  <c r="J426" i="10"/>
  <c r="AH426" i="10"/>
  <c r="M426" i="10" s="1"/>
  <c r="AI426" i="10"/>
  <c r="AJ426" i="10"/>
  <c r="U426" i="10" s="1"/>
  <c r="AK426" i="10"/>
  <c r="Y426" i="10" s="1"/>
  <c r="AL426" i="10"/>
  <c r="AC426" i="10" s="1"/>
  <c r="AM426" i="10"/>
  <c r="AE426" i="10" s="1"/>
  <c r="J427" i="10"/>
  <c r="AH427" i="10"/>
  <c r="M427" i="10" s="1"/>
  <c r="AI427" i="10"/>
  <c r="AJ427" i="10"/>
  <c r="U427" i="10" s="1"/>
  <c r="AK427" i="10"/>
  <c r="Y427" i="10" s="1"/>
  <c r="AL427" i="10"/>
  <c r="AC427" i="10" s="1"/>
  <c r="AM427" i="10"/>
  <c r="AE427" i="10" s="1"/>
  <c r="J428" i="10"/>
  <c r="AH428" i="10"/>
  <c r="M428" i="10" s="1"/>
  <c r="AI428" i="10"/>
  <c r="AJ428" i="10"/>
  <c r="U428" i="10" s="1"/>
  <c r="AK428" i="10"/>
  <c r="Y428" i="10" s="1"/>
  <c r="AL428" i="10"/>
  <c r="AC428" i="10" s="1"/>
  <c r="AM428" i="10"/>
  <c r="AE428" i="10" s="1"/>
  <c r="J429" i="10"/>
  <c r="AH429" i="10"/>
  <c r="M429" i="10" s="1"/>
  <c r="AI429" i="10"/>
  <c r="AJ429" i="10"/>
  <c r="U429" i="10" s="1"/>
  <c r="AK429" i="10"/>
  <c r="Y429" i="10" s="1"/>
  <c r="AL429" i="10"/>
  <c r="AC429" i="10" s="1"/>
  <c r="AM429" i="10"/>
  <c r="AE429" i="10" s="1"/>
  <c r="J430" i="10"/>
  <c r="AH430" i="10"/>
  <c r="M430" i="10" s="1"/>
  <c r="AI430" i="10"/>
  <c r="AJ430" i="10"/>
  <c r="U430" i="10" s="1"/>
  <c r="AK430" i="10"/>
  <c r="Y430" i="10" s="1"/>
  <c r="AL430" i="10"/>
  <c r="AC430" i="10" s="1"/>
  <c r="AM430" i="10"/>
  <c r="AE430" i="10" s="1"/>
  <c r="J431" i="10"/>
  <c r="AH431" i="10"/>
  <c r="M431" i="10" s="1"/>
  <c r="AI431" i="10"/>
  <c r="AJ431" i="10"/>
  <c r="U431" i="10" s="1"/>
  <c r="AK431" i="10"/>
  <c r="Y431" i="10" s="1"/>
  <c r="AL431" i="10"/>
  <c r="AC431" i="10" s="1"/>
  <c r="AM431" i="10"/>
  <c r="AE431" i="10" s="1"/>
  <c r="J432" i="10"/>
  <c r="AH432" i="10"/>
  <c r="M432" i="10" s="1"/>
  <c r="AI432" i="10"/>
  <c r="AJ432" i="10"/>
  <c r="U432" i="10" s="1"/>
  <c r="AK432" i="10"/>
  <c r="Y432" i="10" s="1"/>
  <c r="AL432" i="10"/>
  <c r="AC432" i="10" s="1"/>
  <c r="AM432" i="10"/>
  <c r="AE432" i="10" s="1"/>
  <c r="J433" i="10"/>
  <c r="AH433" i="10"/>
  <c r="M433" i="10" s="1"/>
  <c r="AI433" i="10"/>
  <c r="AJ433" i="10"/>
  <c r="U433" i="10" s="1"/>
  <c r="AK433" i="10"/>
  <c r="Y433" i="10" s="1"/>
  <c r="AL433" i="10"/>
  <c r="AC433" i="10" s="1"/>
  <c r="AM433" i="10"/>
  <c r="AE433" i="10" s="1"/>
  <c r="J434" i="10"/>
  <c r="AH434" i="10"/>
  <c r="M434" i="10" s="1"/>
  <c r="AI434" i="10"/>
  <c r="AJ434" i="10"/>
  <c r="U434" i="10" s="1"/>
  <c r="AK434" i="10"/>
  <c r="Y434" i="10" s="1"/>
  <c r="AL434" i="10"/>
  <c r="AC434" i="10" s="1"/>
  <c r="AM434" i="10"/>
  <c r="AE434" i="10" s="1"/>
  <c r="J435" i="10"/>
  <c r="AH435" i="10"/>
  <c r="M435" i="10" s="1"/>
  <c r="AI435" i="10"/>
  <c r="AJ435" i="10"/>
  <c r="U435" i="10" s="1"/>
  <c r="AK435" i="10"/>
  <c r="Y435" i="10" s="1"/>
  <c r="AL435" i="10"/>
  <c r="AC435" i="10" s="1"/>
  <c r="AM435" i="10"/>
  <c r="AE435" i="10" s="1"/>
  <c r="J436" i="10"/>
  <c r="AH436" i="10"/>
  <c r="M436" i="10" s="1"/>
  <c r="AI436" i="10"/>
  <c r="AJ436" i="10"/>
  <c r="U436" i="10" s="1"/>
  <c r="AK436" i="10"/>
  <c r="Y436" i="10" s="1"/>
  <c r="AL436" i="10"/>
  <c r="AC436" i="10" s="1"/>
  <c r="AM436" i="10"/>
  <c r="AE436" i="10" s="1"/>
  <c r="J437" i="10"/>
  <c r="AH437" i="10"/>
  <c r="M437" i="10" s="1"/>
  <c r="AI437" i="10"/>
  <c r="AJ437" i="10"/>
  <c r="U437" i="10" s="1"/>
  <c r="AK437" i="10"/>
  <c r="Y437" i="10" s="1"/>
  <c r="AL437" i="10"/>
  <c r="AC437" i="10" s="1"/>
  <c r="AM437" i="10"/>
  <c r="AE437" i="10" s="1"/>
  <c r="J438" i="10"/>
  <c r="AH438" i="10"/>
  <c r="M438" i="10" s="1"/>
  <c r="AI438" i="10"/>
  <c r="AJ438" i="10"/>
  <c r="U438" i="10" s="1"/>
  <c r="AK438" i="10"/>
  <c r="Y438" i="10" s="1"/>
  <c r="AL438" i="10"/>
  <c r="AC438" i="10" s="1"/>
  <c r="AM438" i="10"/>
  <c r="AE438" i="10" s="1"/>
  <c r="J439" i="10"/>
  <c r="AH439" i="10"/>
  <c r="M439" i="10" s="1"/>
  <c r="AI439" i="10"/>
  <c r="AJ439" i="10"/>
  <c r="U439" i="10" s="1"/>
  <c r="AK439" i="10"/>
  <c r="Y439" i="10" s="1"/>
  <c r="AL439" i="10"/>
  <c r="AC439" i="10" s="1"/>
  <c r="AM439" i="10"/>
  <c r="AE439" i="10" s="1"/>
  <c r="J440" i="10"/>
  <c r="AH440" i="10"/>
  <c r="M440" i="10" s="1"/>
  <c r="AI440" i="10"/>
  <c r="AJ440" i="10"/>
  <c r="U440" i="10" s="1"/>
  <c r="AK440" i="10"/>
  <c r="Y440" i="10" s="1"/>
  <c r="AL440" i="10"/>
  <c r="AC440" i="10" s="1"/>
  <c r="AM440" i="10"/>
  <c r="AE440" i="10" s="1"/>
  <c r="J441" i="10"/>
  <c r="AH441" i="10"/>
  <c r="M441" i="10" s="1"/>
  <c r="AI441" i="10"/>
  <c r="AJ441" i="10"/>
  <c r="U441" i="10" s="1"/>
  <c r="AK441" i="10"/>
  <c r="Y441" i="10" s="1"/>
  <c r="AL441" i="10"/>
  <c r="AC441" i="10" s="1"/>
  <c r="AM441" i="10"/>
  <c r="AE441" i="10" s="1"/>
  <c r="J442" i="10"/>
  <c r="AH442" i="10"/>
  <c r="M442" i="10" s="1"/>
  <c r="AI442" i="10"/>
  <c r="AJ442" i="10"/>
  <c r="U442" i="10" s="1"/>
  <c r="AK442" i="10"/>
  <c r="Y442" i="10" s="1"/>
  <c r="AL442" i="10"/>
  <c r="AC442" i="10" s="1"/>
  <c r="AM442" i="10"/>
  <c r="AE442" i="10" s="1"/>
  <c r="J443" i="10"/>
  <c r="AH443" i="10"/>
  <c r="M443" i="10" s="1"/>
  <c r="AI443" i="10"/>
  <c r="AJ443" i="10"/>
  <c r="U443" i="10" s="1"/>
  <c r="AK443" i="10"/>
  <c r="Y443" i="10" s="1"/>
  <c r="AL443" i="10"/>
  <c r="AC443" i="10" s="1"/>
  <c r="AM443" i="10"/>
  <c r="AE443" i="10" s="1"/>
  <c r="J444" i="10"/>
  <c r="AH444" i="10"/>
  <c r="M444" i="10" s="1"/>
  <c r="AI444" i="10"/>
  <c r="AJ444" i="10"/>
  <c r="U444" i="10" s="1"/>
  <c r="AK444" i="10"/>
  <c r="Y444" i="10" s="1"/>
  <c r="AL444" i="10"/>
  <c r="AC444" i="10" s="1"/>
  <c r="AM444" i="10"/>
  <c r="AE444" i="10" s="1"/>
  <c r="J445" i="10"/>
  <c r="AH445" i="10"/>
  <c r="M445" i="10" s="1"/>
  <c r="AI445" i="10"/>
  <c r="AJ445" i="10"/>
  <c r="U445" i="10" s="1"/>
  <c r="AK445" i="10"/>
  <c r="Y445" i="10" s="1"/>
  <c r="AL445" i="10"/>
  <c r="AC445" i="10" s="1"/>
  <c r="AM445" i="10"/>
  <c r="AE445" i="10" s="1"/>
  <c r="J446" i="10"/>
  <c r="AH446" i="10"/>
  <c r="M446" i="10" s="1"/>
  <c r="AI446" i="10"/>
  <c r="AJ446" i="10"/>
  <c r="U446" i="10" s="1"/>
  <c r="AK446" i="10"/>
  <c r="Y446" i="10" s="1"/>
  <c r="AL446" i="10"/>
  <c r="AC446" i="10" s="1"/>
  <c r="AM446" i="10"/>
  <c r="AE446" i="10" s="1"/>
  <c r="J447" i="10"/>
  <c r="AH447" i="10"/>
  <c r="M447" i="10" s="1"/>
  <c r="AI447" i="10"/>
  <c r="AJ447" i="10"/>
  <c r="U447" i="10" s="1"/>
  <c r="AK447" i="10"/>
  <c r="Y447" i="10" s="1"/>
  <c r="AL447" i="10"/>
  <c r="AC447" i="10" s="1"/>
  <c r="AM447" i="10"/>
  <c r="AE447" i="10" s="1"/>
  <c r="J448" i="10"/>
  <c r="AH448" i="10"/>
  <c r="M448" i="10" s="1"/>
  <c r="AI448" i="10"/>
  <c r="AJ448" i="10"/>
  <c r="U448" i="10" s="1"/>
  <c r="AK448" i="10"/>
  <c r="Y448" i="10" s="1"/>
  <c r="AL448" i="10"/>
  <c r="AC448" i="10" s="1"/>
  <c r="AM448" i="10"/>
  <c r="AE448" i="10" s="1"/>
  <c r="J449" i="10"/>
  <c r="AH449" i="10"/>
  <c r="M449" i="10" s="1"/>
  <c r="AI449" i="10"/>
  <c r="AJ449" i="10"/>
  <c r="U449" i="10" s="1"/>
  <c r="AK449" i="10"/>
  <c r="Y449" i="10" s="1"/>
  <c r="AL449" i="10"/>
  <c r="AC449" i="10" s="1"/>
  <c r="AM449" i="10"/>
  <c r="AE449" i="10" s="1"/>
  <c r="J450" i="10"/>
  <c r="AH450" i="10"/>
  <c r="M450" i="10" s="1"/>
  <c r="AI450" i="10"/>
  <c r="AJ450" i="10"/>
  <c r="U450" i="10" s="1"/>
  <c r="AK450" i="10"/>
  <c r="Y450" i="10" s="1"/>
  <c r="AL450" i="10"/>
  <c r="AC450" i="10" s="1"/>
  <c r="AM450" i="10"/>
  <c r="AE450" i="10" s="1"/>
  <c r="J451" i="10"/>
  <c r="AH451" i="10"/>
  <c r="M451" i="10" s="1"/>
  <c r="AI451" i="10"/>
  <c r="AJ451" i="10"/>
  <c r="U451" i="10" s="1"/>
  <c r="AK451" i="10"/>
  <c r="Y451" i="10" s="1"/>
  <c r="AL451" i="10"/>
  <c r="AC451" i="10" s="1"/>
  <c r="AM451" i="10"/>
  <c r="AE451" i="10" s="1"/>
  <c r="J452" i="10"/>
  <c r="AH452" i="10"/>
  <c r="M452" i="10" s="1"/>
  <c r="AI452" i="10"/>
  <c r="AJ452" i="10"/>
  <c r="U452" i="10" s="1"/>
  <c r="AK452" i="10"/>
  <c r="Y452" i="10" s="1"/>
  <c r="AL452" i="10"/>
  <c r="AC452" i="10" s="1"/>
  <c r="AM452" i="10"/>
  <c r="AE452" i="10" s="1"/>
  <c r="J453" i="10"/>
  <c r="AH453" i="10"/>
  <c r="M453" i="10" s="1"/>
  <c r="AI453" i="10"/>
  <c r="AJ453" i="10"/>
  <c r="U453" i="10" s="1"/>
  <c r="AK453" i="10"/>
  <c r="Y453" i="10" s="1"/>
  <c r="AL453" i="10"/>
  <c r="AC453" i="10" s="1"/>
  <c r="AM453" i="10"/>
  <c r="AE453" i="10" s="1"/>
  <c r="J454" i="10"/>
  <c r="AH454" i="10"/>
  <c r="M454" i="10" s="1"/>
  <c r="AI454" i="10"/>
  <c r="AJ454" i="10"/>
  <c r="U454" i="10" s="1"/>
  <c r="AK454" i="10"/>
  <c r="Y454" i="10" s="1"/>
  <c r="AL454" i="10"/>
  <c r="AC454" i="10" s="1"/>
  <c r="AM454" i="10"/>
  <c r="AE454" i="10" s="1"/>
  <c r="J455" i="10"/>
  <c r="AH455" i="10"/>
  <c r="M455" i="10" s="1"/>
  <c r="AI455" i="10"/>
  <c r="AJ455" i="10"/>
  <c r="U455" i="10" s="1"/>
  <c r="AK455" i="10"/>
  <c r="Y455" i="10" s="1"/>
  <c r="AL455" i="10"/>
  <c r="AC455" i="10" s="1"/>
  <c r="AM455" i="10"/>
  <c r="AE455" i="10" s="1"/>
  <c r="J456" i="10"/>
  <c r="AH456" i="10"/>
  <c r="M456" i="10" s="1"/>
  <c r="AI456" i="10"/>
  <c r="AJ456" i="10"/>
  <c r="U456" i="10" s="1"/>
  <c r="AK456" i="10"/>
  <c r="Y456" i="10" s="1"/>
  <c r="AL456" i="10"/>
  <c r="AC456" i="10" s="1"/>
  <c r="AM456" i="10"/>
  <c r="AE456" i="10" s="1"/>
  <c r="J457" i="10"/>
  <c r="AH457" i="10"/>
  <c r="M457" i="10" s="1"/>
  <c r="AI457" i="10"/>
  <c r="AJ457" i="10"/>
  <c r="U457" i="10" s="1"/>
  <c r="AK457" i="10"/>
  <c r="Y457" i="10" s="1"/>
  <c r="AL457" i="10"/>
  <c r="AC457" i="10" s="1"/>
  <c r="AM457" i="10"/>
  <c r="AE457" i="10" s="1"/>
  <c r="J458" i="10"/>
  <c r="AH458" i="10"/>
  <c r="M458" i="10" s="1"/>
  <c r="AI458" i="10"/>
  <c r="AJ458" i="10"/>
  <c r="U458" i="10" s="1"/>
  <c r="AK458" i="10"/>
  <c r="Y458" i="10" s="1"/>
  <c r="AL458" i="10"/>
  <c r="AC458" i="10" s="1"/>
  <c r="AM458" i="10"/>
  <c r="AE458" i="10" s="1"/>
  <c r="J459" i="10"/>
  <c r="AH459" i="10"/>
  <c r="M459" i="10" s="1"/>
  <c r="AI459" i="10"/>
  <c r="AJ459" i="10"/>
  <c r="U459" i="10" s="1"/>
  <c r="AK459" i="10"/>
  <c r="Y459" i="10" s="1"/>
  <c r="AL459" i="10"/>
  <c r="AC459" i="10" s="1"/>
  <c r="AM459" i="10"/>
  <c r="AE459" i="10" s="1"/>
  <c r="J460" i="10"/>
  <c r="AH460" i="10"/>
  <c r="M460" i="10" s="1"/>
  <c r="AI460" i="10"/>
  <c r="AJ460" i="10"/>
  <c r="U460" i="10" s="1"/>
  <c r="AK460" i="10"/>
  <c r="Y460" i="10" s="1"/>
  <c r="AL460" i="10"/>
  <c r="AC460" i="10" s="1"/>
  <c r="AM460" i="10"/>
  <c r="AE460" i="10" s="1"/>
  <c r="J461" i="10"/>
  <c r="AH461" i="10"/>
  <c r="M461" i="10" s="1"/>
  <c r="AI461" i="10"/>
  <c r="AJ461" i="10"/>
  <c r="U461" i="10" s="1"/>
  <c r="AK461" i="10"/>
  <c r="Y461" i="10" s="1"/>
  <c r="AL461" i="10"/>
  <c r="AC461" i="10" s="1"/>
  <c r="AM461" i="10"/>
  <c r="AE461" i="10" s="1"/>
  <c r="J462" i="10"/>
  <c r="AH462" i="10"/>
  <c r="M462" i="10" s="1"/>
  <c r="AI462" i="10"/>
  <c r="AJ462" i="10"/>
  <c r="U462" i="10" s="1"/>
  <c r="AK462" i="10"/>
  <c r="Y462" i="10" s="1"/>
  <c r="AL462" i="10"/>
  <c r="AC462" i="10" s="1"/>
  <c r="AM462" i="10"/>
  <c r="AE462" i="10" s="1"/>
  <c r="J463" i="10"/>
  <c r="AH463" i="10"/>
  <c r="M463" i="10" s="1"/>
  <c r="AI463" i="10"/>
  <c r="AJ463" i="10"/>
  <c r="U463" i="10" s="1"/>
  <c r="AK463" i="10"/>
  <c r="Y463" i="10" s="1"/>
  <c r="AL463" i="10"/>
  <c r="AC463" i="10" s="1"/>
  <c r="AM463" i="10"/>
  <c r="AE463" i="10" s="1"/>
  <c r="J464" i="10"/>
  <c r="AH464" i="10"/>
  <c r="M464" i="10" s="1"/>
  <c r="AI464" i="10"/>
  <c r="AJ464" i="10"/>
  <c r="U464" i="10" s="1"/>
  <c r="AK464" i="10"/>
  <c r="Y464" i="10" s="1"/>
  <c r="AL464" i="10"/>
  <c r="AC464" i="10" s="1"/>
  <c r="AM464" i="10"/>
  <c r="AE464" i="10" s="1"/>
  <c r="J465" i="10"/>
  <c r="AH465" i="10"/>
  <c r="M465" i="10" s="1"/>
  <c r="AI465" i="10"/>
  <c r="AJ465" i="10"/>
  <c r="U465" i="10" s="1"/>
  <c r="AK465" i="10"/>
  <c r="Y465" i="10" s="1"/>
  <c r="AL465" i="10"/>
  <c r="AC465" i="10" s="1"/>
  <c r="AM465" i="10"/>
  <c r="AE465" i="10" s="1"/>
  <c r="J466" i="10"/>
  <c r="AH466" i="10"/>
  <c r="M466" i="10" s="1"/>
  <c r="AI466" i="10"/>
  <c r="AJ466" i="10"/>
  <c r="U466" i="10" s="1"/>
  <c r="AK466" i="10"/>
  <c r="Y466" i="10" s="1"/>
  <c r="AL466" i="10"/>
  <c r="AC466" i="10" s="1"/>
  <c r="AM466" i="10"/>
  <c r="AE466" i="10" s="1"/>
  <c r="J467" i="10"/>
  <c r="AH467" i="10"/>
  <c r="M467" i="10" s="1"/>
  <c r="AI467" i="10"/>
  <c r="AJ467" i="10"/>
  <c r="U467" i="10" s="1"/>
  <c r="AK467" i="10"/>
  <c r="Y467" i="10" s="1"/>
  <c r="AL467" i="10"/>
  <c r="AC467" i="10" s="1"/>
  <c r="AM467" i="10"/>
  <c r="AE467" i="10" s="1"/>
  <c r="J468" i="10"/>
  <c r="AH468" i="10"/>
  <c r="M468" i="10" s="1"/>
  <c r="AI468" i="10"/>
  <c r="AJ468" i="10"/>
  <c r="U468" i="10" s="1"/>
  <c r="AK468" i="10"/>
  <c r="Y468" i="10" s="1"/>
  <c r="AL468" i="10"/>
  <c r="AC468" i="10" s="1"/>
  <c r="AM468" i="10"/>
  <c r="AE468" i="10" s="1"/>
  <c r="J469" i="10"/>
  <c r="AH469" i="10"/>
  <c r="M469" i="10" s="1"/>
  <c r="AI469" i="10"/>
  <c r="AJ469" i="10"/>
  <c r="U469" i="10" s="1"/>
  <c r="AK469" i="10"/>
  <c r="Y469" i="10" s="1"/>
  <c r="AL469" i="10"/>
  <c r="AC469" i="10" s="1"/>
  <c r="AM469" i="10"/>
  <c r="AE469" i="10" s="1"/>
  <c r="J470" i="10"/>
  <c r="AH470" i="10"/>
  <c r="M470" i="10" s="1"/>
  <c r="AI470" i="10"/>
  <c r="AJ470" i="10"/>
  <c r="U470" i="10" s="1"/>
  <c r="AK470" i="10"/>
  <c r="Y470" i="10" s="1"/>
  <c r="AL470" i="10"/>
  <c r="AC470" i="10" s="1"/>
  <c r="AM470" i="10"/>
  <c r="AE470" i="10" s="1"/>
  <c r="J471" i="10"/>
  <c r="AH471" i="10"/>
  <c r="M471" i="10" s="1"/>
  <c r="AI471" i="10"/>
  <c r="AJ471" i="10"/>
  <c r="U471" i="10" s="1"/>
  <c r="AK471" i="10"/>
  <c r="Y471" i="10" s="1"/>
  <c r="AL471" i="10"/>
  <c r="AC471" i="10" s="1"/>
  <c r="AM471" i="10"/>
  <c r="AE471" i="10" s="1"/>
  <c r="J472" i="10"/>
  <c r="AH472" i="10"/>
  <c r="M472" i="10" s="1"/>
  <c r="AI472" i="10"/>
  <c r="AJ472" i="10"/>
  <c r="U472" i="10" s="1"/>
  <c r="AK472" i="10"/>
  <c r="Y472" i="10" s="1"/>
  <c r="AL472" i="10"/>
  <c r="AC472" i="10" s="1"/>
  <c r="AM472" i="10"/>
  <c r="AE472" i="10" s="1"/>
  <c r="J473" i="10"/>
  <c r="AH473" i="10"/>
  <c r="M473" i="10" s="1"/>
  <c r="AI473" i="10"/>
  <c r="AJ473" i="10"/>
  <c r="U473" i="10" s="1"/>
  <c r="AK473" i="10"/>
  <c r="Y473" i="10" s="1"/>
  <c r="AL473" i="10"/>
  <c r="AC473" i="10" s="1"/>
  <c r="AM473" i="10"/>
  <c r="AE473" i="10" s="1"/>
  <c r="J474" i="10"/>
  <c r="AH474" i="10"/>
  <c r="M474" i="10" s="1"/>
  <c r="AI474" i="10"/>
  <c r="AJ474" i="10"/>
  <c r="U474" i="10" s="1"/>
  <c r="AK474" i="10"/>
  <c r="Y474" i="10" s="1"/>
  <c r="AL474" i="10"/>
  <c r="AC474" i="10" s="1"/>
  <c r="AM474" i="10"/>
  <c r="AE474" i="10" s="1"/>
  <c r="J475" i="10"/>
  <c r="AH475" i="10"/>
  <c r="M475" i="10" s="1"/>
  <c r="AI475" i="10"/>
  <c r="AJ475" i="10"/>
  <c r="U475" i="10" s="1"/>
  <c r="AK475" i="10"/>
  <c r="Y475" i="10" s="1"/>
  <c r="AL475" i="10"/>
  <c r="AC475" i="10" s="1"/>
  <c r="AM475" i="10"/>
  <c r="AE475" i="10" s="1"/>
  <c r="J476" i="10"/>
  <c r="AH476" i="10"/>
  <c r="M476" i="10" s="1"/>
  <c r="AI476" i="10"/>
  <c r="AJ476" i="10"/>
  <c r="U476" i="10" s="1"/>
  <c r="AK476" i="10"/>
  <c r="Y476" i="10" s="1"/>
  <c r="AL476" i="10"/>
  <c r="AC476" i="10" s="1"/>
  <c r="AM476" i="10"/>
  <c r="AE476" i="10" s="1"/>
  <c r="J477" i="10"/>
  <c r="AH477" i="10"/>
  <c r="M477" i="10" s="1"/>
  <c r="AI477" i="10"/>
  <c r="AJ477" i="10"/>
  <c r="U477" i="10" s="1"/>
  <c r="AK477" i="10"/>
  <c r="Y477" i="10" s="1"/>
  <c r="AL477" i="10"/>
  <c r="AC477" i="10" s="1"/>
  <c r="AM477" i="10"/>
  <c r="AE477" i="10" s="1"/>
  <c r="J478" i="10"/>
  <c r="AH478" i="10"/>
  <c r="M478" i="10" s="1"/>
  <c r="AI478" i="10"/>
  <c r="AJ478" i="10"/>
  <c r="U478" i="10" s="1"/>
  <c r="AK478" i="10"/>
  <c r="Y478" i="10" s="1"/>
  <c r="AL478" i="10"/>
  <c r="AC478" i="10" s="1"/>
  <c r="AM478" i="10"/>
  <c r="AE478" i="10" s="1"/>
  <c r="J479" i="10"/>
  <c r="AH479" i="10"/>
  <c r="M479" i="10" s="1"/>
  <c r="AI479" i="10"/>
  <c r="AJ479" i="10"/>
  <c r="U479" i="10" s="1"/>
  <c r="AK479" i="10"/>
  <c r="Y479" i="10" s="1"/>
  <c r="AL479" i="10"/>
  <c r="AC479" i="10" s="1"/>
  <c r="AM479" i="10"/>
  <c r="AE479" i="10" s="1"/>
  <c r="J480" i="10"/>
  <c r="AH480" i="10"/>
  <c r="M480" i="10" s="1"/>
  <c r="AI480" i="10"/>
  <c r="AJ480" i="10"/>
  <c r="U480" i="10" s="1"/>
  <c r="AK480" i="10"/>
  <c r="Y480" i="10" s="1"/>
  <c r="AL480" i="10"/>
  <c r="AC480" i="10" s="1"/>
  <c r="AM480" i="10"/>
  <c r="AE480" i="10" s="1"/>
  <c r="J481" i="10"/>
  <c r="AH481" i="10"/>
  <c r="M481" i="10" s="1"/>
  <c r="AI481" i="10"/>
  <c r="AJ481" i="10"/>
  <c r="U481" i="10" s="1"/>
  <c r="AK481" i="10"/>
  <c r="Y481" i="10" s="1"/>
  <c r="AL481" i="10"/>
  <c r="AC481" i="10" s="1"/>
  <c r="AM481" i="10"/>
  <c r="AE481" i="10" s="1"/>
  <c r="J482" i="10"/>
  <c r="AH482" i="10"/>
  <c r="M482" i="10" s="1"/>
  <c r="AI482" i="10"/>
  <c r="AJ482" i="10"/>
  <c r="U482" i="10" s="1"/>
  <c r="AK482" i="10"/>
  <c r="Y482" i="10" s="1"/>
  <c r="AL482" i="10"/>
  <c r="AC482" i="10" s="1"/>
  <c r="AM482" i="10"/>
  <c r="AE482" i="10" s="1"/>
  <c r="J483" i="10"/>
  <c r="AH483" i="10"/>
  <c r="M483" i="10" s="1"/>
  <c r="AI483" i="10"/>
  <c r="AJ483" i="10"/>
  <c r="U483" i="10" s="1"/>
  <c r="AK483" i="10"/>
  <c r="Y483" i="10" s="1"/>
  <c r="AL483" i="10"/>
  <c r="AC483" i="10" s="1"/>
  <c r="AM483" i="10"/>
  <c r="AE483" i="10" s="1"/>
  <c r="J484" i="10"/>
  <c r="AH484" i="10"/>
  <c r="M484" i="10" s="1"/>
  <c r="AI484" i="10"/>
  <c r="AJ484" i="10"/>
  <c r="U484" i="10" s="1"/>
  <c r="AK484" i="10"/>
  <c r="Y484" i="10" s="1"/>
  <c r="AL484" i="10"/>
  <c r="AC484" i="10" s="1"/>
  <c r="AM484" i="10"/>
  <c r="AE484" i="10" s="1"/>
  <c r="J485" i="10"/>
  <c r="AH485" i="10"/>
  <c r="M485" i="10" s="1"/>
  <c r="AI485" i="10"/>
  <c r="AJ485" i="10"/>
  <c r="U485" i="10" s="1"/>
  <c r="AK485" i="10"/>
  <c r="Y485" i="10" s="1"/>
  <c r="AL485" i="10"/>
  <c r="AC485" i="10" s="1"/>
  <c r="AM485" i="10"/>
  <c r="AE485" i="10" s="1"/>
  <c r="J486" i="10"/>
  <c r="AH486" i="10"/>
  <c r="M486" i="10" s="1"/>
  <c r="AI486" i="10"/>
  <c r="AJ486" i="10"/>
  <c r="U486" i="10" s="1"/>
  <c r="AK486" i="10"/>
  <c r="Y486" i="10" s="1"/>
  <c r="AL486" i="10"/>
  <c r="AC486" i="10" s="1"/>
  <c r="AM486" i="10"/>
  <c r="AE486" i="10" s="1"/>
  <c r="J487" i="10"/>
  <c r="AH487" i="10"/>
  <c r="M487" i="10" s="1"/>
  <c r="AI487" i="10"/>
  <c r="AJ487" i="10"/>
  <c r="U487" i="10" s="1"/>
  <c r="AK487" i="10"/>
  <c r="Y487" i="10" s="1"/>
  <c r="AL487" i="10"/>
  <c r="AC487" i="10" s="1"/>
  <c r="AM487" i="10"/>
  <c r="AE487" i="10" s="1"/>
  <c r="J488" i="10"/>
  <c r="AH488" i="10"/>
  <c r="M488" i="10" s="1"/>
  <c r="AI488" i="10"/>
  <c r="AJ488" i="10"/>
  <c r="U488" i="10" s="1"/>
  <c r="AK488" i="10"/>
  <c r="Y488" i="10" s="1"/>
  <c r="AL488" i="10"/>
  <c r="AC488" i="10" s="1"/>
  <c r="AM488" i="10"/>
  <c r="AE488" i="10" s="1"/>
  <c r="J489" i="10"/>
  <c r="AH489" i="10"/>
  <c r="M489" i="10" s="1"/>
  <c r="AI489" i="10"/>
  <c r="AJ489" i="10"/>
  <c r="U489" i="10" s="1"/>
  <c r="AK489" i="10"/>
  <c r="Y489" i="10" s="1"/>
  <c r="AL489" i="10"/>
  <c r="AC489" i="10" s="1"/>
  <c r="AM489" i="10"/>
  <c r="AE489" i="10" s="1"/>
  <c r="J490" i="10"/>
  <c r="AH490" i="10"/>
  <c r="M490" i="10" s="1"/>
  <c r="AI490" i="10"/>
  <c r="AJ490" i="10"/>
  <c r="U490" i="10" s="1"/>
  <c r="AK490" i="10"/>
  <c r="Y490" i="10" s="1"/>
  <c r="AL490" i="10"/>
  <c r="AC490" i="10" s="1"/>
  <c r="AM490" i="10"/>
  <c r="AE490" i="10" s="1"/>
  <c r="J491" i="10"/>
  <c r="AH491" i="10"/>
  <c r="M491" i="10" s="1"/>
  <c r="AI491" i="10"/>
  <c r="AJ491" i="10"/>
  <c r="U491" i="10" s="1"/>
  <c r="AK491" i="10"/>
  <c r="Y491" i="10" s="1"/>
  <c r="AL491" i="10"/>
  <c r="AC491" i="10" s="1"/>
  <c r="AM491" i="10"/>
  <c r="AE491" i="10" s="1"/>
  <c r="J492" i="10"/>
  <c r="AH492" i="10"/>
  <c r="M492" i="10" s="1"/>
  <c r="AI492" i="10"/>
  <c r="AJ492" i="10"/>
  <c r="U492" i="10" s="1"/>
  <c r="AK492" i="10"/>
  <c r="Y492" i="10" s="1"/>
  <c r="AL492" i="10"/>
  <c r="AC492" i="10" s="1"/>
  <c r="AM492" i="10"/>
  <c r="AE492" i="10" s="1"/>
  <c r="J493" i="10"/>
  <c r="AH493" i="10"/>
  <c r="M493" i="10" s="1"/>
  <c r="AI493" i="10"/>
  <c r="AJ493" i="10"/>
  <c r="U493" i="10" s="1"/>
  <c r="AK493" i="10"/>
  <c r="Y493" i="10" s="1"/>
  <c r="AL493" i="10"/>
  <c r="AC493" i="10" s="1"/>
  <c r="AM493" i="10"/>
  <c r="AE493" i="10" s="1"/>
  <c r="J494" i="10"/>
  <c r="AH494" i="10"/>
  <c r="M494" i="10" s="1"/>
  <c r="AI494" i="10"/>
  <c r="AJ494" i="10"/>
  <c r="U494" i="10" s="1"/>
  <c r="AK494" i="10"/>
  <c r="Y494" i="10" s="1"/>
  <c r="AL494" i="10"/>
  <c r="AC494" i="10" s="1"/>
  <c r="AM494" i="10"/>
  <c r="AE494" i="10" s="1"/>
  <c r="J495" i="10"/>
  <c r="AH495" i="10"/>
  <c r="M495" i="10" s="1"/>
  <c r="AI495" i="10"/>
  <c r="AJ495" i="10"/>
  <c r="U495" i="10" s="1"/>
  <c r="AK495" i="10"/>
  <c r="Y495" i="10" s="1"/>
  <c r="AL495" i="10"/>
  <c r="AC495" i="10" s="1"/>
  <c r="AM495" i="10"/>
  <c r="AE495" i="10" s="1"/>
  <c r="J496" i="10"/>
  <c r="AH496" i="10"/>
  <c r="M496" i="10" s="1"/>
  <c r="AI496" i="10"/>
  <c r="AJ496" i="10"/>
  <c r="U496" i="10" s="1"/>
  <c r="AK496" i="10"/>
  <c r="Y496" i="10" s="1"/>
  <c r="AL496" i="10"/>
  <c r="AC496" i="10" s="1"/>
  <c r="AM496" i="10"/>
  <c r="AE496" i="10" s="1"/>
  <c r="J497" i="10"/>
  <c r="AH497" i="10"/>
  <c r="M497" i="10" s="1"/>
  <c r="AI497" i="10"/>
  <c r="AJ497" i="10"/>
  <c r="U497" i="10" s="1"/>
  <c r="AK497" i="10"/>
  <c r="Y497" i="10" s="1"/>
  <c r="AL497" i="10"/>
  <c r="AC497" i="10" s="1"/>
  <c r="AM497" i="10"/>
  <c r="AE497" i="10" s="1"/>
  <c r="J498" i="10"/>
  <c r="AH498" i="10"/>
  <c r="M498" i="10" s="1"/>
  <c r="AI498" i="10"/>
  <c r="AJ498" i="10"/>
  <c r="U498" i="10" s="1"/>
  <c r="AK498" i="10"/>
  <c r="Y498" i="10" s="1"/>
  <c r="AL498" i="10"/>
  <c r="AC498" i="10" s="1"/>
  <c r="AM498" i="10"/>
  <c r="AE498" i="10" s="1"/>
  <c r="J499" i="10"/>
  <c r="AH499" i="10"/>
  <c r="M499" i="10" s="1"/>
  <c r="AI499" i="10"/>
  <c r="AJ499" i="10"/>
  <c r="U499" i="10" s="1"/>
  <c r="AK499" i="10"/>
  <c r="Y499" i="10" s="1"/>
  <c r="AL499" i="10"/>
  <c r="AC499" i="10" s="1"/>
  <c r="AM499" i="10"/>
  <c r="AE499" i="10" s="1"/>
  <c r="J500" i="10"/>
  <c r="AH500" i="10"/>
  <c r="M500" i="10" s="1"/>
  <c r="AI500" i="10"/>
  <c r="AJ500" i="10"/>
  <c r="U500" i="10" s="1"/>
  <c r="AK500" i="10"/>
  <c r="Y500" i="10" s="1"/>
  <c r="AL500" i="10"/>
  <c r="AC500" i="10" s="1"/>
  <c r="AM500" i="10"/>
  <c r="AE500" i="10" s="1"/>
  <c r="Q489" i="10" l="1"/>
  <c r="Q437" i="10"/>
  <c r="Q373" i="10"/>
  <c r="Q497" i="10"/>
  <c r="Q493" i="10"/>
  <c r="Q393" i="10"/>
  <c r="Q389" i="10"/>
  <c r="Q385" i="10"/>
  <c r="Q381" i="10"/>
  <c r="Q377" i="10"/>
  <c r="Q369" i="10"/>
  <c r="Q365" i="10"/>
  <c r="Q361" i="10"/>
  <c r="Q357" i="10"/>
  <c r="Q313" i="10"/>
  <c r="Q269" i="10"/>
  <c r="Q309" i="10"/>
  <c r="Q305" i="10"/>
  <c r="Q301" i="10"/>
  <c r="Q297" i="10"/>
  <c r="Q293" i="10"/>
  <c r="Q289" i="10"/>
  <c r="Q285" i="10"/>
  <c r="Q281" i="10"/>
  <c r="Q277" i="10"/>
  <c r="Q273" i="10"/>
  <c r="Q265" i="10"/>
  <c r="Q485" i="10"/>
  <c r="Q481" i="10"/>
  <c r="Q477" i="10"/>
  <c r="Q473" i="10"/>
  <c r="Q469" i="10"/>
  <c r="Q465" i="10"/>
  <c r="Q461" i="10"/>
  <c r="Q457" i="10"/>
  <c r="Q453" i="10"/>
  <c r="Q449" i="10"/>
  <c r="Q445" i="10"/>
  <c r="Q441" i="10"/>
  <c r="Q433" i="10"/>
  <c r="Q429" i="10"/>
  <c r="Q425" i="10"/>
  <c r="Q421" i="10"/>
  <c r="Q417" i="10"/>
  <c r="Q413" i="10"/>
  <c r="Q409" i="10"/>
  <c r="Q405" i="10"/>
  <c r="Q401" i="10"/>
  <c r="Q397" i="10"/>
  <c r="Q353" i="10"/>
  <c r="Q349" i="10"/>
  <c r="Q345" i="10"/>
  <c r="Q341" i="10"/>
  <c r="Q337" i="10"/>
  <c r="Q333" i="10"/>
  <c r="Q329" i="10"/>
  <c r="Q325" i="10"/>
  <c r="Q321" i="10"/>
  <c r="Q317" i="10"/>
  <c r="Q237" i="10"/>
  <c r="Q241" i="10"/>
  <c r="Q261" i="10"/>
  <c r="Q257" i="10"/>
  <c r="Q253" i="10"/>
  <c r="Q249" i="10"/>
  <c r="Q245" i="10"/>
  <c r="Q229" i="10"/>
  <c r="Q225" i="10"/>
  <c r="Q221" i="10"/>
  <c r="Q217" i="10"/>
  <c r="Q213" i="10"/>
  <c r="Q209" i="10"/>
  <c r="Q193" i="10"/>
  <c r="Q205" i="10"/>
  <c r="Q201" i="10"/>
  <c r="Q197" i="10"/>
  <c r="Q233" i="10"/>
  <c r="Q181" i="10"/>
  <c r="Q189" i="10"/>
  <c r="Q185" i="10"/>
  <c r="Q153" i="10"/>
  <c r="Q141" i="10"/>
  <c r="Q106" i="10"/>
  <c r="Q177" i="10"/>
  <c r="Q173" i="10"/>
  <c r="Q169" i="10"/>
  <c r="Q149" i="10"/>
  <c r="Q110" i="10"/>
  <c r="Q165" i="10"/>
  <c r="Q161" i="10"/>
  <c r="Q157" i="10"/>
  <c r="Q145" i="10"/>
  <c r="Q137" i="10"/>
  <c r="Q179" i="10"/>
  <c r="Q133" i="10"/>
  <c r="Q291" i="10"/>
  <c r="Q129" i="10"/>
  <c r="Q125" i="10"/>
  <c r="Q431" i="10"/>
  <c r="Q355" i="10"/>
  <c r="Q339" i="10"/>
  <c r="Q323" i="10"/>
  <c r="Q319" i="10"/>
  <c r="Q315" i="10"/>
  <c r="Q299" i="10"/>
  <c r="Q295" i="10"/>
  <c r="Q287" i="10"/>
  <c r="Q283" i="10"/>
  <c r="Q247" i="10"/>
  <c r="Q243" i="10"/>
  <c r="Q239" i="10"/>
  <c r="Q235" i="10"/>
  <c r="Q231" i="10"/>
  <c r="Q227" i="10"/>
  <c r="Q223" i="10"/>
  <c r="Q219" i="10"/>
  <c r="Q215" i="10"/>
  <c r="Q211" i="10"/>
  <c r="Q207" i="10"/>
  <c r="Q463" i="10"/>
  <c r="Q459" i="10"/>
  <c r="Q455" i="10"/>
  <c r="Q451" i="10"/>
  <c r="Q447" i="10"/>
  <c r="Q443" i="10"/>
  <c r="Q439" i="10"/>
  <c r="Q435" i="10"/>
  <c r="Q407" i="10"/>
  <c r="Q311" i="10"/>
  <c r="Q307" i="10"/>
  <c r="Q303" i="10"/>
  <c r="Q203" i="10"/>
  <c r="Q199" i="10"/>
  <c r="Q195" i="10"/>
  <c r="Q191" i="10"/>
  <c r="Q187" i="10"/>
  <c r="Q183" i="10"/>
  <c r="Q175" i="10"/>
  <c r="Q159" i="10"/>
  <c r="Q155" i="10"/>
  <c r="Q151" i="10"/>
  <c r="Q121" i="10"/>
  <c r="Q117" i="10"/>
  <c r="Q113" i="10"/>
  <c r="Q109" i="10"/>
  <c r="Q105" i="10"/>
  <c r="Q501" i="10"/>
  <c r="Q502" i="10"/>
  <c r="Q487" i="10"/>
  <c r="Q427" i="10"/>
  <c r="Q423" i="10"/>
  <c r="Q419" i="10"/>
  <c r="Q415" i="10"/>
  <c r="Q411" i="10"/>
  <c r="Q403" i="10"/>
  <c r="Q275" i="10"/>
  <c r="Q271" i="10"/>
  <c r="Q171" i="10"/>
  <c r="Q167" i="10"/>
  <c r="Q163" i="10"/>
  <c r="Q147" i="10"/>
  <c r="Q127" i="10"/>
  <c r="Q123" i="10"/>
  <c r="Q434" i="10"/>
  <c r="Q430" i="10"/>
  <c r="Q426" i="10"/>
  <c r="Q422" i="10"/>
  <c r="Q406" i="10"/>
  <c r="Q190" i="10"/>
  <c r="Q118" i="10"/>
  <c r="Q114" i="10"/>
  <c r="Q416" i="10"/>
  <c r="Q498" i="10"/>
  <c r="Q494" i="10"/>
  <c r="Q490" i="10"/>
  <c r="Q486" i="10"/>
  <c r="Q482" i="10"/>
  <c r="Q478" i="10"/>
  <c r="Q474" i="10"/>
  <c r="Q470" i="10"/>
  <c r="Q466" i="10"/>
  <c r="Q446" i="10"/>
  <c r="Q442" i="10"/>
  <c r="Q438" i="10"/>
  <c r="Q418" i="10"/>
  <c r="Q414" i="10"/>
  <c r="Q410" i="10"/>
  <c r="Q402" i="10"/>
  <c r="Q398" i="10"/>
  <c r="Q394" i="10"/>
  <c r="Q390" i="10"/>
  <c r="Q386" i="10"/>
  <c r="Q382" i="10"/>
  <c r="Q378" i="10"/>
  <c r="Q374" i="10"/>
  <c r="Q370" i="10"/>
  <c r="Q366" i="10"/>
  <c r="Q362" i="10"/>
  <c r="Q358" i="10"/>
  <c r="Q354" i="10"/>
  <c r="Q350" i="10"/>
  <c r="Q346" i="10"/>
  <c r="Q266" i="10"/>
  <c r="Q258" i="10"/>
  <c r="Q210" i="10"/>
  <c r="Q194" i="10"/>
  <c r="Q186" i="10"/>
  <c r="Q158" i="10"/>
  <c r="Q150" i="10"/>
  <c r="Q146" i="10"/>
  <c r="Q143" i="10"/>
  <c r="Q139" i="10"/>
  <c r="Q135" i="10"/>
  <c r="Q131" i="10"/>
  <c r="Q119" i="10"/>
  <c r="Q115" i="10"/>
  <c r="Q111" i="10"/>
  <c r="Q107" i="10"/>
  <c r="Q468" i="10"/>
  <c r="Q360" i="10"/>
  <c r="Q336" i="10"/>
  <c r="Q312" i="10"/>
  <c r="Q308" i="10"/>
  <c r="Q236" i="10"/>
  <c r="Q228" i="10"/>
  <c r="Q196" i="10"/>
  <c r="Q164" i="10"/>
  <c r="Q104" i="10"/>
  <c r="Q462" i="10"/>
  <c r="Q458" i="10"/>
  <c r="Q454" i="10"/>
  <c r="Q450" i="10"/>
  <c r="Q342" i="10"/>
  <c r="Q338" i="10"/>
  <c r="Q334" i="10"/>
  <c r="Q330" i="10"/>
  <c r="Q326" i="10"/>
  <c r="Q322" i="10"/>
  <c r="Q318" i="10"/>
  <c r="Q314" i="10"/>
  <c r="Q310" i="10"/>
  <c r="Q306" i="10"/>
  <c r="Q302" i="10"/>
  <c r="Q298" i="10"/>
  <c r="Q294" i="10"/>
  <c r="Q290" i="10"/>
  <c r="Q286" i="10"/>
  <c r="Q282" i="10"/>
  <c r="Q278" i="10"/>
  <c r="Q274" i="10"/>
  <c r="Q270" i="10"/>
  <c r="Q262" i="10"/>
  <c r="Q254" i="10"/>
  <c r="Q250" i="10"/>
  <c r="Q246" i="10"/>
  <c r="Q242" i="10"/>
  <c r="Q238" i="10"/>
  <c r="Q234" i="10"/>
  <c r="Q230" i="10"/>
  <c r="Q226" i="10"/>
  <c r="Q222" i="10"/>
  <c r="Q218" i="10"/>
  <c r="Q214" i="10"/>
  <c r="Q206" i="10"/>
  <c r="Q202" i="10"/>
  <c r="Q198" i="10"/>
  <c r="Q182" i="10"/>
  <c r="Q178" i="10"/>
  <c r="Q174" i="10"/>
  <c r="Q170" i="10"/>
  <c r="Q166" i="10"/>
  <c r="Q162" i="10"/>
  <c r="Q154" i="10"/>
  <c r="Q142" i="10"/>
  <c r="Q138" i="10"/>
  <c r="Q134" i="10"/>
  <c r="Q130" i="10"/>
  <c r="Q126" i="10"/>
  <c r="Q122" i="10"/>
  <c r="Q499" i="10"/>
  <c r="Q495" i="10"/>
  <c r="Q491" i="10"/>
  <c r="Q483" i="10"/>
  <c r="Q479" i="10"/>
  <c r="Q475" i="10"/>
  <c r="Q471" i="10"/>
  <c r="Q467" i="10"/>
  <c r="Q399" i="10"/>
  <c r="Q395" i="10"/>
  <c r="Q391" i="10"/>
  <c r="Q387" i="10"/>
  <c r="Q383" i="10"/>
  <c r="Q379" i="10"/>
  <c r="Q375" i="10"/>
  <c r="Q371" i="10"/>
  <c r="Q367" i="10"/>
  <c r="Q363" i="10"/>
  <c r="Q359" i="10"/>
  <c r="Q351" i="10"/>
  <c r="Q347" i="10"/>
  <c r="Q343" i="10"/>
  <c r="Q335" i="10"/>
  <c r="Q331" i="10"/>
  <c r="Q327" i="10"/>
  <c r="Q279" i="10"/>
  <c r="Q267" i="10"/>
  <c r="Q263" i="10"/>
  <c r="Q259" i="10"/>
  <c r="Q255" i="10"/>
  <c r="Q251" i="10"/>
  <c r="Q503" i="10"/>
  <c r="Q500" i="10"/>
  <c r="Q496" i="10"/>
  <c r="Q492" i="10"/>
  <c r="Q488" i="10"/>
  <c r="Q484" i="10"/>
  <c r="Q480" i="10"/>
  <c r="Q476" i="10"/>
  <c r="Q472" i="10"/>
  <c r="Q464" i="10"/>
  <c r="Q460" i="10"/>
  <c r="Q456" i="10"/>
  <c r="Q452" i="10"/>
  <c r="Q448" i="10"/>
  <c r="Q444" i="10"/>
  <c r="Q440" i="10"/>
  <c r="Q436" i="10"/>
  <c r="Q432" i="10"/>
  <c r="Q428" i="10"/>
  <c r="Q424" i="10"/>
  <c r="Q420" i="10"/>
  <c r="Q412" i="10"/>
  <c r="Q408" i="10"/>
  <c r="Q404" i="10"/>
  <c r="Q400" i="10"/>
  <c r="Q396" i="10"/>
  <c r="Q392" i="10"/>
  <c r="Q388" i="10"/>
  <c r="Q384" i="10"/>
  <c r="Q380" i="10"/>
  <c r="Q376" i="10"/>
  <c r="Q372" i="10"/>
  <c r="Q368" i="10"/>
  <c r="Q364" i="10"/>
  <c r="Q356" i="10"/>
  <c r="Q352" i="10"/>
  <c r="Q348" i="10"/>
  <c r="Q344" i="10"/>
  <c r="Q340" i="10"/>
  <c r="Q332" i="10"/>
  <c r="Q328" i="10"/>
  <c r="Q324" i="10"/>
  <c r="Q320" i="10"/>
  <c r="Q316" i="10"/>
  <c r="Q304" i="10"/>
  <c r="Q300" i="10"/>
  <c r="Q296" i="10"/>
  <c r="Q292" i="10"/>
  <c r="Q288" i="10"/>
  <c r="Q284" i="10"/>
  <c r="Q280" i="10"/>
  <c r="Q276" i="10"/>
  <c r="Q272" i="10"/>
  <c r="Q268" i="10"/>
  <c r="Q264" i="10"/>
  <c r="Q260" i="10"/>
  <c r="Q256" i="10"/>
  <c r="Q252" i="10"/>
  <c r="Q248" i="10"/>
  <c r="Q244" i="10"/>
  <c r="Q240" i="10"/>
  <c r="Q232" i="10"/>
  <c r="Q224" i="10"/>
  <c r="Q220" i="10"/>
  <c r="Q216" i="10"/>
  <c r="Q212" i="10"/>
  <c r="Q208" i="10"/>
  <c r="Q204" i="10"/>
  <c r="Q200" i="10"/>
  <c r="Q192" i="10"/>
  <c r="Q188" i="10"/>
  <c r="Q184" i="10"/>
  <c r="Q180" i="10"/>
  <c r="Q176" i="10"/>
  <c r="Q172" i="10"/>
  <c r="Q168" i="10"/>
  <c r="Q160" i="10"/>
  <c r="Q156" i="10"/>
  <c r="Q152" i="10"/>
  <c r="Q148" i="10"/>
  <c r="Q144" i="10"/>
  <c r="Q140" i="10"/>
  <c r="Q136" i="10"/>
  <c r="Q132" i="10"/>
  <c r="Q128" i="10"/>
  <c r="Q124" i="10"/>
  <c r="Q120" i="10"/>
  <c r="Q116" i="10"/>
  <c r="Q112" i="10"/>
  <c r="Q108" i="10"/>
  <c r="J5" i="10" l="1"/>
  <c r="J6" i="10"/>
  <c r="J7" i="10"/>
  <c r="J8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2" i="10"/>
  <c r="J53" i="10"/>
  <c r="J54" i="10"/>
  <c r="J55" i="10"/>
  <c r="J56" i="10"/>
  <c r="J57" i="10"/>
  <c r="J58" i="10"/>
  <c r="J59" i="10"/>
  <c r="J60" i="10"/>
  <c r="J89" i="10"/>
  <c r="J90" i="10"/>
  <c r="J91" i="10"/>
  <c r="J92" i="10"/>
  <c r="J93" i="10"/>
  <c r="J94" i="10"/>
  <c r="J95" i="10"/>
  <c r="J96" i="10"/>
  <c r="J97" i="10"/>
  <c r="J98" i="10"/>
  <c r="J99" i="10"/>
  <c r="J100" i="10"/>
  <c r="J101" i="10"/>
  <c r="J102" i="10"/>
  <c r="J103" i="10"/>
  <c r="J4" i="10"/>
  <c r="AM5" i="10"/>
  <c r="AE5" i="10" s="1"/>
  <c r="AM6" i="10"/>
  <c r="AE6" i="10" s="1"/>
  <c r="AM7" i="10"/>
  <c r="AE7" i="10" s="1"/>
  <c r="AM8" i="10"/>
  <c r="AE8" i="10" s="1"/>
  <c r="AM9" i="10"/>
  <c r="AE9" i="10" s="1"/>
  <c r="AM10" i="10"/>
  <c r="AE10" i="10" s="1"/>
  <c r="AM11" i="10"/>
  <c r="AE11" i="10" s="1"/>
  <c r="AM12" i="10"/>
  <c r="AE12" i="10" s="1"/>
  <c r="AM13" i="10"/>
  <c r="AE13" i="10" s="1"/>
  <c r="AM14" i="10"/>
  <c r="AE14" i="10" s="1"/>
  <c r="AM15" i="10"/>
  <c r="AE15" i="10" s="1"/>
  <c r="AM16" i="10"/>
  <c r="AE16" i="10" s="1"/>
  <c r="AM17" i="10"/>
  <c r="AE17" i="10" s="1"/>
  <c r="AM18" i="10"/>
  <c r="AE18" i="10" s="1"/>
  <c r="AM19" i="10"/>
  <c r="AE19" i="10" s="1"/>
  <c r="AM20" i="10"/>
  <c r="AE20" i="10" s="1"/>
  <c r="AM21" i="10"/>
  <c r="AE21" i="10" s="1"/>
  <c r="AM22" i="10"/>
  <c r="AE22" i="10" s="1"/>
  <c r="AM23" i="10"/>
  <c r="AE23" i="10" s="1"/>
  <c r="AM24" i="10"/>
  <c r="AE24" i="10" s="1"/>
  <c r="AM25" i="10"/>
  <c r="AE25" i="10" s="1"/>
  <c r="AM26" i="10"/>
  <c r="AE26" i="10" s="1"/>
  <c r="AM27" i="10"/>
  <c r="AE27" i="10" s="1"/>
  <c r="AM28" i="10"/>
  <c r="AE28" i="10" s="1"/>
  <c r="AM29" i="10"/>
  <c r="AE29" i="10" s="1"/>
  <c r="AM30" i="10"/>
  <c r="AE30" i="10" s="1"/>
  <c r="AM31" i="10"/>
  <c r="AE31" i="10" s="1"/>
  <c r="AM32" i="10"/>
  <c r="AE32" i="10" s="1"/>
  <c r="AM33" i="10"/>
  <c r="AE33" i="10" s="1"/>
  <c r="AM34" i="10"/>
  <c r="AE34" i="10" s="1"/>
  <c r="AM35" i="10"/>
  <c r="AE35" i="10" s="1"/>
  <c r="AM36" i="10"/>
  <c r="AE36" i="10" s="1"/>
  <c r="AM37" i="10"/>
  <c r="AE37" i="10" s="1"/>
  <c r="AM38" i="10"/>
  <c r="AE38" i="10" s="1"/>
  <c r="AM39" i="10"/>
  <c r="AE39" i="10" s="1"/>
  <c r="AM40" i="10"/>
  <c r="AE40" i="10" s="1"/>
  <c r="AM41" i="10"/>
  <c r="AE41" i="10" s="1"/>
  <c r="AM42" i="10"/>
  <c r="AE42" i="10" s="1"/>
  <c r="AM43" i="10"/>
  <c r="AE43" i="10" s="1"/>
  <c r="AM44" i="10"/>
  <c r="AE44" i="10" s="1"/>
  <c r="AM45" i="10"/>
  <c r="AE45" i="10" s="1"/>
  <c r="AM46" i="10"/>
  <c r="AE46" i="10" s="1"/>
  <c r="AM47" i="10"/>
  <c r="AE47" i="10" s="1"/>
  <c r="AM48" i="10"/>
  <c r="AE48" i="10" s="1"/>
  <c r="AM49" i="10"/>
  <c r="AE49" i="10" s="1"/>
  <c r="AM50" i="10"/>
  <c r="AE50" i="10" s="1"/>
  <c r="AM51" i="10"/>
  <c r="AE51" i="10" s="1"/>
  <c r="AM52" i="10"/>
  <c r="AE52" i="10" s="1"/>
  <c r="AM53" i="10"/>
  <c r="AE53" i="10" s="1"/>
  <c r="AM54" i="10"/>
  <c r="AE54" i="10" s="1"/>
  <c r="AM55" i="10"/>
  <c r="AE55" i="10" s="1"/>
  <c r="AM56" i="10"/>
  <c r="AE56" i="10" s="1"/>
  <c r="AM57" i="10"/>
  <c r="AE57" i="10" s="1"/>
  <c r="AM58" i="10"/>
  <c r="AE58" i="10" s="1"/>
  <c r="AM59" i="10"/>
  <c r="AE59" i="10" s="1"/>
  <c r="AM60" i="10"/>
  <c r="AE60" i="10" s="1"/>
  <c r="AM61" i="10"/>
  <c r="AE61" i="10" s="1"/>
  <c r="AM62" i="10"/>
  <c r="AE62" i="10" s="1"/>
  <c r="AM63" i="10"/>
  <c r="AE63" i="10" s="1"/>
  <c r="AM64" i="10"/>
  <c r="AE64" i="10" s="1"/>
  <c r="AM65" i="10"/>
  <c r="AE65" i="10" s="1"/>
  <c r="AM66" i="10"/>
  <c r="AE66" i="10" s="1"/>
  <c r="AM67" i="10"/>
  <c r="AE67" i="10" s="1"/>
  <c r="AM68" i="10"/>
  <c r="AE68" i="10" s="1"/>
  <c r="AM69" i="10"/>
  <c r="AE69" i="10" s="1"/>
  <c r="AM70" i="10"/>
  <c r="AE70" i="10" s="1"/>
  <c r="AM71" i="10"/>
  <c r="AE71" i="10" s="1"/>
  <c r="AM72" i="10"/>
  <c r="AE72" i="10" s="1"/>
  <c r="AM73" i="10"/>
  <c r="AE73" i="10" s="1"/>
  <c r="AM74" i="10"/>
  <c r="AE74" i="10" s="1"/>
  <c r="AM75" i="10"/>
  <c r="AE75" i="10" s="1"/>
  <c r="AM76" i="10"/>
  <c r="AE76" i="10" s="1"/>
  <c r="AM77" i="10"/>
  <c r="AE77" i="10" s="1"/>
  <c r="AM78" i="10"/>
  <c r="AE78" i="10" s="1"/>
  <c r="AM79" i="10"/>
  <c r="AE79" i="10" s="1"/>
  <c r="AM80" i="10"/>
  <c r="AE80" i="10" s="1"/>
  <c r="AM81" i="10"/>
  <c r="AE81" i="10" s="1"/>
  <c r="AM82" i="10"/>
  <c r="AE82" i="10" s="1"/>
  <c r="AM83" i="10"/>
  <c r="AE83" i="10" s="1"/>
  <c r="AM84" i="10"/>
  <c r="AE84" i="10" s="1"/>
  <c r="AM85" i="10"/>
  <c r="AE85" i="10" s="1"/>
  <c r="AM86" i="10"/>
  <c r="AE86" i="10" s="1"/>
  <c r="AM87" i="10"/>
  <c r="AE87" i="10" s="1"/>
  <c r="AM88" i="10"/>
  <c r="AE88" i="10" s="1"/>
  <c r="AM89" i="10"/>
  <c r="AE89" i="10" s="1"/>
  <c r="AM90" i="10"/>
  <c r="AE90" i="10" s="1"/>
  <c r="AM91" i="10"/>
  <c r="AE91" i="10" s="1"/>
  <c r="AM92" i="10"/>
  <c r="AE92" i="10" s="1"/>
  <c r="AM93" i="10"/>
  <c r="AE93" i="10" s="1"/>
  <c r="AM94" i="10"/>
  <c r="AE94" i="10" s="1"/>
  <c r="AM95" i="10"/>
  <c r="AE95" i="10" s="1"/>
  <c r="AM96" i="10"/>
  <c r="AE96" i="10" s="1"/>
  <c r="AM97" i="10"/>
  <c r="AE97" i="10" s="1"/>
  <c r="AM98" i="10"/>
  <c r="AE98" i="10" s="1"/>
  <c r="AM99" i="10"/>
  <c r="AE99" i="10" s="1"/>
  <c r="AM100" i="10"/>
  <c r="AE100" i="10" s="1"/>
  <c r="AM101" i="10"/>
  <c r="AE101" i="10" s="1"/>
  <c r="AM102" i="10"/>
  <c r="AE102" i="10" s="1"/>
  <c r="AM103" i="10"/>
  <c r="AE103" i="10" s="1"/>
  <c r="AM4" i="10"/>
  <c r="AE4" i="10" s="1"/>
  <c r="AI5" i="10"/>
  <c r="AJ5" i="10"/>
  <c r="U5" i="10" s="1"/>
  <c r="AK5" i="10"/>
  <c r="Y5" i="10" s="1"/>
  <c r="AL5" i="10"/>
  <c r="AC5" i="10" s="1"/>
  <c r="AI6" i="10"/>
  <c r="AJ6" i="10"/>
  <c r="U6" i="10" s="1"/>
  <c r="AK6" i="10"/>
  <c r="Y6" i="10" s="1"/>
  <c r="AL6" i="10"/>
  <c r="AC6" i="10" s="1"/>
  <c r="AI7" i="10"/>
  <c r="AJ7" i="10"/>
  <c r="U7" i="10" s="1"/>
  <c r="AK7" i="10"/>
  <c r="Y7" i="10" s="1"/>
  <c r="AL7" i="10"/>
  <c r="AC7" i="10" s="1"/>
  <c r="AI8" i="10"/>
  <c r="AJ8" i="10"/>
  <c r="U8" i="10" s="1"/>
  <c r="AK8" i="10"/>
  <c r="Y8" i="10" s="1"/>
  <c r="AL8" i="10"/>
  <c r="AC8" i="10" s="1"/>
  <c r="AI9" i="10"/>
  <c r="AJ9" i="10"/>
  <c r="U9" i="10" s="1"/>
  <c r="AK9" i="10"/>
  <c r="Y9" i="10" s="1"/>
  <c r="AL9" i="10"/>
  <c r="AC9" i="10" s="1"/>
  <c r="AI10" i="10"/>
  <c r="AJ10" i="10"/>
  <c r="U10" i="10" s="1"/>
  <c r="AK10" i="10"/>
  <c r="Y10" i="10" s="1"/>
  <c r="AL10" i="10"/>
  <c r="AC10" i="10" s="1"/>
  <c r="AI11" i="10"/>
  <c r="AJ11" i="10"/>
  <c r="U11" i="10" s="1"/>
  <c r="AK11" i="10"/>
  <c r="Y11" i="10" s="1"/>
  <c r="AL11" i="10"/>
  <c r="AC11" i="10" s="1"/>
  <c r="AI12" i="10"/>
  <c r="AJ12" i="10"/>
  <c r="U12" i="10" s="1"/>
  <c r="AK12" i="10"/>
  <c r="Y12" i="10" s="1"/>
  <c r="AL12" i="10"/>
  <c r="AC12" i="10" s="1"/>
  <c r="AI13" i="10"/>
  <c r="AJ13" i="10"/>
  <c r="U13" i="10" s="1"/>
  <c r="AK13" i="10"/>
  <c r="Y13" i="10" s="1"/>
  <c r="AL13" i="10"/>
  <c r="AC13" i="10" s="1"/>
  <c r="AI14" i="10"/>
  <c r="AJ14" i="10"/>
  <c r="U14" i="10" s="1"/>
  <c r="AK14" i="10"/>
  <c r="Y14" i="10" s="1"/>
  <c r="AL14" i="10"/>
  <c r="AC14" i="10" s="1"/>
  <c r="AI15" i="10"/>
  <c r="AJ15" i="10"/>
  <c r="U15" i="10" s="1"/>
  <c r="AK15" i="10"/>
  <c r="Y15" i="10" s="1"/>
  <c r="AL15" i="10"/>
  <c r="AC15" i="10" s="1"/>
  <c r="AI16" i="10"/>
  <c r="AJ16" i="10"/>
  <c r="U16" i="10" s="1"/>
  <c r="AK16" i="10"/>
  <c r="Y16" i="10" s="1"/>
  <c r="AL16" i="10"/>
  <c r="AC16" i="10" s="1"/>
  <c r="AI17" i="10"/>
  <c r="AJ17" i="10"/>
  <c r="U17" i="10" s="1"/>
  <c r="AK17" i="10"/>
  <c r="Y17" i="10" s="1"/>
  <c r="AL17" i="10"/>
  <c r="AC17" i="10" s="1"/>
  <c r="AI18" i="10"/>
  <c r="AJ18" i="10"/>
  <c r="U18" i="10" s="1"/>
  <c r="AK18" i="10"/>
  <c r="Y18" i="10" s="1"/>
  <c r="AL18" i="10"/>
  <c r="AC18" i="10" s="1"/>
  <c r="AI19" i="10"/>
  <c r="AJ19" i="10"/>
  <c r="U19" i="10" s="1"/>
  <c r="AK19" i="10"/>
  <c r="Y19" i="10" s="1"/>
  <c r="AL19" i="10"/>
  <c r="AC19" i="10" s="1"/>
  <c r="AI20" i="10"/>
  <c r="AJ20" i="10"/>
  <c r="U20" i="10" s="1"/>
  <c r="AK20" i="10"/>
  <c r="Y20" i="10" s="1"/>
  <c r="AL20" i="10"/>
  <c r="AC20" i="10" s="1"/>
  <c r="AI21" i="10"/>
  <c r="AJ21" i="10"/>
  <c r="U21" i="10" s="1"/>
  <c r="AK21" i="10"/>
  <c r="Y21" i="10" s="1"/>
  <c r="AL21" i="10"/>
  <c r="AC21" i="10" s="1"/>
  <c r="AI22" i="10"/>
  <c r="AJ22" i="10"/>
  <c r="U22" i="10" s="1"/>
  <c r="AK22" i="10"/>
  <c r="Y22" i="10" s="1"/>
  <c r="AL22" i="10"/>
  <c r="AC22" i="10" s="1"/>
  <c r="AI23" i="10"/>
  <c r="AJ23" i="10"/>
  <c r="U23" i="10" s="1"/>
  <c r="AK23" i="10"/>
  <c r="Y23" i="10" s="1"/>
  <c r="AL23" i="10"/>
  <c r="AC23" i="10" s="1"/>
  <c r="AI24" i="10"/>
  <c r="AJ24" i="10"/>
  <c r="U24" i="10" s="1"/>
  <c r="AK24" i="10"/>
  <c r="Y24" i="10" s="1"/>
  <c r="AL24" i="10"/>
  <c r="AC24" i="10" s="1"/>
  <c r="AI25" i="10"/>
  <c r="AJ25" i="10"/>
  <c r="U25" i="10" s="1"/>
  <c r="AK25" i="10"/>
  <c r="Y25" i="10" s="1"/>
  <c r="AL25" i="10"/>
  <c r="AC25" i="10" s="1"/>
  <c r="AI26" i="10"/>
  <c r="AJ26" i="10"/>
  <c r="U26" i="10" s="1"/>
  <c r="AK26" i="10"/>
  <c r="Y26" i="10" s="1"/>
  <c r="AL26" i="10"/>
  <c r="AC26" i="10" s="1"/>
  <c r="AI27" i="10"/>
  <c r="AJ27" i="10"/>
  <c r="U27" i="10" s="1"/>
  <c r="AK27" i="10"/>
  <c r="Y27" i="10" s="1"/>
  <c r="AL27" i="10"/>
  <c r="AC27" i="10" s="1"/>
  <c r="AI28" i="10"/>
  <c r="AJ28" i="10"/>
  <c r="U28" i="10" s="1"/>
  <c r="AK28" i="10"/>
  <c r="Y28" i="10" s="1"/>
  <c r="AL28" i="10"/>
  <c r="AC28" i="10" s="1"/>
  <c r="AI29" i="10"/>
  <c r="AJ29" i="10"/>
  <c r="U29" i="10" s="1"/>
  <c r="AK29" i="10"/>
  <c r="Y29" i="10" s="1"/>
  <c r="AL29" i="10"/>
  <c r="AC29" i="10" s="1"/>
  <c r="AI30" i="10"/>
  <c r="AJ30" i="10"/>
  <c r="U30" i="10" s="1"/>
  <c r="AK30" i="10"/>
  <c r="Y30" i="10" s="1"/>
  <c r="AL30" i="10"/>
  <c r="AC30" i="10" s="1"/>
  <c r="AI31" i="10"/>
  <c r="AJ31" i="10"/>
  <c r="U31" i="10" s="1"/>
  <c r="AK31" i="10"/>
  <c r="Y31" i="10" s="1"/>
  <c r="AL31" i="10"/>
  <c r="AC31" i="10" s="1"/>
  <c r="AI32" i="10"/>
  <c r="AJ32" i="10"/>
  <c r="U32" i="10" s="1"/>
  <c r="AK32" i="10"/>
  <c r="Y32" i="10" s="1"/>
  <c r="AL32" i="10"/>
  <c r="AC32" i="10" s="1"/>
  <c r="AI33" i="10"/>
  <c r="AJ33" i="10"/>
  <c r="U33" i="10" s="1"/>
  <c r="AK33" i="10"/>
  <c r="Y33" i="10" s="1"/>
  <c r="AL33" i="10"/>
  <c r="AC33" i="10" s="1"/>
  <c r="AI34" i="10"/>
  <c r="AJ34" i="10"/>
  <c r="U34" i="10" s="1"/>
  <c r="AK34" i="10"/>
  <c r="Y34" i="10" s="1"/>
  <c r="AL34" i="10"/>
  <c r="AC34" i="10" s="1"/>
  <c r="AI35" i="10"/>
  <c r="AJ35" i="10"/>
  <c r="U35" i="10" s="1"/>
  <c r="AK35" i="10"/>
  <c r="Y35" i="10" s="1"/>
  <c r="AL35" i="10"/>
  <c r="AC35" i="10" s="1"/>
  <c r="AI36" i="10"/>
  <c r="AJ36" i="10"/>
  <c r="U36" i="10" s="1"/>
  <c r="AK36" i="10"/>
  <c r="Y36" i="10" s="1"/>
  <c r="AL36" i="10"/>
  <c r="AC36" i="10" s="1"/>
  <c r="AI37" i="10"/>
  <c r="AJ37" i="10"/>
  <c r="U37" i="10" s="1"/>
  <c r="AK37" i="10"/>
  <c r="Y37" i="10" s="1"/>
  <c r="AL37" i="10"/>
  <c r="AC37" i="10" s="1"/>
  <c r="AI38" i="10"/>
  <c r="AJ38" i="10"/>
  <c r="U38" i="10" s="1"/>
  <c r="AK38" i="10"/>
  <c r="Y38" i="10" s="1"/>
  <c r="AL38" i="10"/>
  <c r="AC38" i="10" s="1"/>
  <c r="AI39" i="10"/>
  <c r="AJ39" i="10"/>
  <c r="U39" i="10" s="1"/>
  <c r="AK39" i="10"/>
  <c r="Y39" i="10" s="1"/>
  <c r="AL39" i="10"/>
  <c r="AC39" i="10" s="1"/>
  <c r="AI40" i="10"/>
  <c r="AJ40" i="10"/>
  <c r="U40" i="10" s="1"/>
  <c r="AK40" i="10"/>
  <c r="Y40" i="10" s="1"/>
  <c r="AL40" i="10"/>
  <c r="AC40" i="10" s="1"/>
  <c r="AI41" i="10"/>
  <c r="AJ41" i="10"/>
  <c r="U41" i="10" s="1"/>
  <c r="AK41" i="10"/>
  <c r="Y41" i="10" s="1"/>
  <c r="AL41" i="10"/>
  <c r="AC41" i="10" s="1"/>
  <c r="AI42" i="10"/>
  <c r="AJ42" i="10"/>
  <c r="U42" i="10" s="1"/>
  <c r="AK42" i="10"/>
  <c r="Y42" i="10" s="1"/>
  <c r="AL42" i="10"/>
  <c r="AC42" i="10" s="1"/>
  <c r="AI43" i="10"/>
  <c r="AJ43" i="10"/>
  <c r="U43" i="10" s="1"/>
  <c r="AK43" i="10"/>
  <c r="Y43" i="10" s="1"/>
  <c r="AL43" i="10"/>
  <c r="AC43" i="10" s="1"/>
  <c r="AI44" i="10"/>
  <c r="AJ44" i="10"/>
  <c r="U44" i="10" s="1"/>
  <c r="AK44" i="10"/>
  <c r="Y44" i="10" s="1"/>
  <c r="AL44" i="10"/>
  <c r="AC44" i="10" s="1"/>
  <c r="AI45" i="10"/>
  <c r="AJ45" i="10"/>
  <c r="U45" i="10" s="1"/>
  <c r="AK45" i="10"/>
  <c r="Y45" i="10" s="1"/>
  <c r="AL45" i="10"/>
  <c r="AC45" i="10" s="1"/>
  <c r="AI46" i="10"/>
  <c r="AJ46" i="10"/>
  <c r="U46" i="10" s="1"/>
  <c r="AK46" i="10"/>
  <c r="Y46" i="10" s="1"/>
  <c r="AL46" i="10"/>
  <c r="AC46" i="10" s="1"/>
  <c r="AI47" i="10"/>
  <c r="AJ47" i="10"/>
  <c r="U47" i="10" s="1"/>
  <c r="AK47" i="10"/>
  <c r="Y47" i="10" s="1"/>
  <c r="AL47" i="10"/>
  <c r="AC47" i="10" s="1"/>
  <c r="AI48" i="10"/>
  <c r="AJ48" i="10"/>
  <c r="U48" i="10" s="1"/>
  <c r="AK48" i="10"/>
  <c r="Y48" i="10" s="1"/>
  <c r="AL48" i="10"/>
  <c r="AC48" i="10" s="1"/>
  <c r="AI49" i="10"/>
  <c r="AJ49" i="10"/>
  <c r="U49" i="10" s="1"/>
  <c r="AK49" i="10"/>
  <c r="Y49" i="10" s="1"/>
  <c r="AL49" i="10"/>
  <c r="AC49" i="10" s="1"/>
  <c r="AI50" i="10"/>
  <c r="AJ50" i="10"/>
  <c r="U50" i="10" s="1"/>
  <c r="AK50" i="10"/>
  <c r="Y50" i="10" s="1"/>
  <c r="AL50" i="10"/>
  <c r="AC50" i="10" s="1"/>
  <c r="AI51" i="10"/>
  <c r="AJ51" i="10"/>
  <c r="U51" i="10" s="1"/>
  <c r="AK51" i="10"/>
  <c r="Y51" i="10" s="1"/>
  <c r="AL51" i="10"/>
  <c r="AC51" i="10" s="1"/>
  <c r="AI52" i="10"/>
  <c r="AJ52" i="10"/>
  <c r="U52" i="10" s="1"/>
  <c r="AK52" i="10"/>
  <c r="Y52" i="10" s="1"/>
  <c r="AL52" i="10"/>
  <c r="AC52" i="10" s="1"/>
  <c r="AI53" i="10"/>
  <c r="AJ53" i="10"/>
  <c r="U53" i="10" s="1"/>
  <c r="AK53" i="10"/>
  <c r="Y53" i="10" s="1"/>
  <c r="AL53" i="10"/>
  <c r="AC53" i="10" s="1"/>
  <c r="AI54" i="10"/>
  <c r="AJ54" i="10"/>
  <c r="U54" i="10" s="1"/>
  <c r="AK54" i="10"/>
  <c r="Y54" i="10" s="1"/>
  <c r="AL54" i="10"/>
  <c r="AC54" i="10" s="1"/>
  <c r="AI55" i="10"/>
  <c r="AJ55" i="10"/>
  <c r="U55" i="10" s="1"/>
  <c r="AK55" i="10"/>
  <c r="Y55" i="10" s="1"/>
  <c r="AL55" i="10"/>
  <c r="AC55" i="10" s="1"/>
  <c r="AI56" i="10"/>
  <c r="AJ56" i="10"/>
  <c r="U56" i="10" s="1"/>
  <c r="AK56" i="10"/>
  <c r="Y56" i="10" s="1"/>
  <c r="AL56" i="10"/>
  <c r="AC56" i="10" s="1"/>
  <c r="AI57" i="10"/>
  <c r="AJ57" i="10"/>
  <c r="U57" i="10" s="1"/>
  <c r="AK57" i="10"/>
  <c r="Y57" i="10" s="1"/>
  <c r="AL57" i="10"/>
  <c r="AC57" i="10" s="1"/>
  <c r="AI58" i="10"/>
  <c r="AJ58" i="10"/>
  <c r="U58" i="10" s="1"/>
  <c r="AK58" i="10"/>
  <c r="Y58" i="10" s="1"/>
  <c r="AL58" i="10"/>
  <c r="AC58" i="10" s="1"/>
  <c r="AI59" i="10"/>
  <c r="AJ59" i="10"/>
  <c r="U59" i="10" s="1"/>
  <c r="AK59" i="10"/>
  <c r="Y59" i="10" s="1"/>
  <c r="AL59" i="10"/>
  <c r="AC59" i="10" s="1"/>
  <c r="AI60" i="10"/>
  <c r="AJ60" i="10"/>
  <c r="U60" i="10" s="1"/>
  <c r="AK60" i="10"/>
  <c r="Y60" i="10" s="1"/>
  <c r="AL60" i="10"/>
  <c r="AC60" i="10" s="1"/>
  <c r="AI61" i="10"/>
  <c r="AJ61" i="10"/>
  <c r="U61" i="10" s="1"/>
  <c r="AK61" i="10"/>
  <c r="Y61" i="10" s="1"/>
  <c r="AL61" i="10"/>
  <c r="AC61" i="10" s="1"/>
  <c r="AI62" i="10"/>
  <c r="AJ62" i="10"/>
  <c r="U62" i="10" s="1"/>
  <c r="AK62" i="10"/>
  <c r="Y62" i="10" s="1"/>
  <c r="AL62" i="10"/>
  <c r="AC62" i="10" s="1"/>
  <c r="AI63" i="10"/>
  <c r="AJ63" i="10"/>
  <c r="U63" i="10" s="1"/>
  <c r="AK63" i="10"/>
  <c r="Y63" i="10" s="1"/>
  <c r="AL63" i="10"/>
  <c r="AC63" i="10" s="1"/>
  <c r="AI64" i="10"/>
  <c r="AJ64" i="10"/>
  <c r="U64" i="10" s="1"/>
  <c r="AK64" i="10"/>
  <c r="Y64" i="10" s="1"/>
  <c r="AL64" i="10"/>
  <c r="AC64" i="10" s="1"/>
  <c r="AI65" i="10"/>
  <c r="AJ65" i="10"/>
  <c r="U65" i="10" s="1"/>
  <c r="AK65" i="10"/>
  <c r="Y65" i="10" s="1"/>
  <c r="AL65" i="10"/>
  <c r="AC65" i="10" s="1"/>
  <c r="AI66" i="10"/>
  <c r="AJ66" i="10"/>
  <c r="U66" i="10" s="1"/>
  <c r="AK66" i="10"/>
  <c r="Y66" i="10" s="1"/>
  <c r="AL66" i="10"/>
  <c r="AC66" i="10" s="1"/>
  <c r="AI67" i="10"/>
  <c r="AJ67" i="10"/>
  <c r="U67" i="10" s="1"/>
  <c r="AK67" i="10"/>
  <c r="Y67" i="10" s="1"/>
  <c r="AL67" i="10"/>
  <c r="AC67" i="10" s="1"/>
  <c r="AI68" i="10"/>
  <c r="AJ68" i="10"/>
  <c r="U68" i="10" s="1"/>
  <c r="AK68" i="10"/>
  <c r="Y68" i="10" s="1"/>
  <c r="AL68" i="10"/>
  <c r="AC68" i="10" s="1"/>
  <c r="AI69" i="10"/>
  <c r="AJ69" i="10"/>
  <c r="U69" i="10" s="1"/>
  <c r="AK69" i="10"/>
  <c r="Y69" i="10" s="1"/>
  <c r="AL69" i="10"/>
  <c r="AC69" i="10" s="1"/>
  <c r="AI70" i="10"/>
  <c r="AJ70" i="10"/>
  <c r="U70" i="10" s="1"/>
  <c r="AK70" i="10"/>
  <c r="Y70" i="10" s="1"/>
  <c r="AL70" i="10"/>
  <c r="AC70" i="10" s="1"/>
  <c r="AI71" i="10"/>
  <c r="AJ71" i="10"/>
  <c r="U71" i="10" s="1"/>
  <c r="AK71" i="10"/>
  <c r="Y71" i="10" s="1"/>
  <c r="AL71" i="10"/>
  <c r="AC71" i="10" s="1"/>
  <c r="AI72" i="10"/>
  <c r="AJ72" i="10"/>
  <c r="U72" i="10" s="1"/>
  <c r="AK72" i="10"/>
  <c r="Y72" i="10" s="1"/>
  <c r="AL72" i="10"/>
  <c r="AC72" i="10" s="1"/>
  <c r="AI73" i="10"/>
  <c r="AJ73" i="10"/>
  <c r="U73" i="10" s="1"/>
  <c r="AK73" i="10"/>
  <c r="Y73" i="10" s="1"/>
  <c r="AL73" i="10"/>
  <c r="AC73" i="10" s="1"/>
  <c r="AI74" i="10"/>
  <c r="AJ74" i="10"/>
  <c r="U74" i="10" s="1"/>
  <c r="AK74" i="10"/>
  <c r="Y74" i="10" s="1"/>
  <c r="AL74" i="10"/>
  <c r="AC74" i="10" s="1"/>
  <c r="AI75" i="10"/>
  <c r="AJ75" i="10"/>
  <c r="U75" i="10" s="1"/>
  <c r="AK75" i="10"/>
  <c r="Y75" i="10" s="1"/>
  <c r="AL75" i="10"/>
  <c r="AC75" i="10" s="1"/>
  <c r="AI76" i="10"/>
  <c r="AJ76" i="10"/>
  <c r="U76" i="10" s="1"/>
  <c r="AK76" i="10"/>
  <c r="Y76" i="10" s="1"/>
  <c r="AL76" i="10"/>
  <c r="AC76" i="10" s="1"/>
  <c r="AI77" i="10"/>
  <c r="AJ77" i="10"/>
  <c r="U77" i="10" s="1"/>
  <c r="AK77" i="10"/>
  <c r="Y77" i="10" s="1"/>
  <c r="AL77" i="10"/>
  <c r="AC77" i="10" s="1"/>
  <c r="AI78" i="10"/>
  <c r="AJ78" i="10"/>
  <c r="U78" i="10" s="1"/>
  <c r="AK78" i="10"/>
  <c r="Y78" i="10" s="1"/>
  <c r="AL78" i="10"/>
  <c r="AC78" i="10" s="1"/>
  <c r="AI79" i="10"/>
  <c r="AJ79" i="10"/>
  <c r="U79" i="10" s="1"/>
  <c r="AK79" i="10"/>
  <c r="Y79" i="10" s="1"/>
  <c r="AL79" i="10"/>
  <c r="AC79" i="10" s="1"/>
  <c r="AI80" i="10"/>
  <c r="AJ80" i="10"/>
  <c r="U80" i="10" s="1"/>
  <c r="AK80" i="10"/>
  <c r="Y80" i="10" s="1"/>
  <c r="AL80" i="10"/>
  <c r="AC80" i="10" s="1"/>
  <c r="AI81" i="10"/>
  <c r="AJ81" i="10"/>
  <c r="U81" i="10" s="1"/>
  <c r="AK81" i="10"/>
  <c r="Y81" i="10" s="1"/>
  <c r="AL81" i="10"/>
  <c r="AC81" i="10" s="1"/>
  <c r="AI82" i="10"/>
  <c r="AJ82" i="10"/>
  <c r="U82" i="10" s="1"/>
  <c r="AK82" i="10"/>
  <c r="Y82" i="10" s="1"/>
  <c r="AL82" i="10"/>
  <c r="AC82" i="10" s="1"/>
  <c r="AI83" i="10"/>
  <c r="AJ83" i="10"/>
  <c r="U83" i="10" s="1"/>
  <c r="AK83" i="10"/>
  <c r="Y83" i="10" s="1"/>
  <c r="AL83" i="10"/>
  <c r="AC83" i="10" s="1"/>
  <c r="AI84" i="10"/>
  <c r="AJ84" i="10"/>
  <c r="U84" i="10" s="1"/>
  <c r="AK84" i="10"/>
  <c r="Y84" i="10" s="1"/>
  <c r="AL84" i="10"/>
  <c r="AC84" i="10" s="1"/>
  <c r="AI85" i="10"/>
  <c r="AJ85" i="10"/>
  <c r="U85" i="10" s="1"/>
  <c r="AK85" i="10"/>
  <c r="Y85" i="10" s="1"/>
  <c r="AL85" i="10"/>
  <c r="AC85" i="10" s="1"/>
  <c r="AI86" i="10"/>
  <c r="AJ86" i="10"/>
  <c r="U86" i="10" s="1"/>
  <c r="AK86" i="10"/>
  <c r="Y86" i="10" s="1"/>
  <c r="AL86" i="10"/>
  <c r="AC86" i="10" s="1"/>
  <c r="AI87" i="10"/>
  <c r="AJ87" i="10"/>
  <c r="U87" i="10" s="1"/>
  <c r="AK87" i="10"/>
  <c r="Y87" i="10" s="1"/>
  <c r="AL87" i="10"/>
  <c r="AC87" i="10" s="1"/>
  <c r="AI88" i="10"/>
  <c r="AJ88" i="10"/>
  <c r="U88" i="10" s="1"/>
  <c r="AK88" i="10"/>
  <c r="Y88" i="10" s="1"/>
  <c r="AL88" i="10"/>
  <c r="AC88" i="10" s="1"/>
  <c r="AI89" i="10"/>
  <c r="AJ89" i="10"/>
  <c r="U89" i="10" s="1"/>
  <c r="AK89" i="10"/>
  <c r="Y89" i="10" s="1"/>
  <c r="AL89" i="10"/>
  <c r="AC89" i="10" s="1"/>
  <c r="AI90" i="10"/>
  <c r="AJ90" i="10"/>
  <c r="U90" i="10" s="1"/>
  <c r="AK90" i="10"/>
  <c r="Y90" i="10" s="1"/>
  <c r="AL90" i="10"/>
  <c r="AC90" i="10" s="1"/>
  <c r="AI91" i="10"/>
  <c r="AJ91" i="10"/>
  <c r="U91" i="10" s="1"/>
  <c r="AK91" i="10"/>
  <c r="Y91" i="10" s="1"/>
  <c r="AL91" i="10"/>
  <c r="AC91" i="10" s="1"/>
  <c r="AI92" i="10"/>
  <c r="AJ92" i="10"/>
  <c r="U92" i="10" s="1"/>
  <c r="AK92" i="10"/>
  <c r="Y92" i="10" s="1"/>
  <c r="AL92" i="10"/>
  <c r="AC92" i="10" s="1"/>
  <c r="AI93" i="10"/>
  <c r="AJ93" i="10"/>
  <c r="U93" i="10" s="1"/>
  <c r="AK93" i="10"/>
  <c r="Y93" i="10" s="1"/>
  <c r="AL93" i="10"/>
  <c r="AC93" i="10" s="1"/>
  <c r="AI94" i="10"/>
  <c r="AJ94" i="10"/>
  <c r="U94" i="10" s="1"/>
  <c r="AK94" i="10"/>
  <c r="Y94" i="10" s="1"/>
  <c r="AL94" i="10"/>
  <c r="AC94" i="10" s="1"/>
  <c r="AI95" i="10"/>
  <c r="AJ95" i="10"/>
  <c r="U95" i="10" s="1"/>
  <c r="AK95" i="10"/>
  <c r="Y95" i="10" s="1"/>
  <c r="AL95" i="10"/>
  <c r="AC95" i="10" s="1"/>
  <c r="AI96" i="10"/>
  <c r="AJ96" i="10"/>
  <c r="U96" i="10" s="1"/>
  <c r="AK96" i="10"/>
  <c r="Y96" i="10" s="1"/>
  <c r="AL96" i="10"/>
  <c r="AC96" i="10" s="1"/>
  <c r="AI97" i="10"/>
  <c r="AJ97" i="10"/>
  <c r="U97" i="10" s="1"/>
  <c r="AK97" i="10"/>
  <c r="Y97" i="10" s="1"/>
  <c r="AL97" i="10"/>
  <c r="AC97" i="10" s="1"/>
  <c r="AI98" i="10"/>
  <c r="AJ98" i="10"/>
  <c r="U98" i="10" s="1"/>
  <c r="AK98" i="10"/>
  <c r="Y98" i="10" s="1"/>
  <c r="AL98" i="10"/>
  <c r="AC98" i="10" s="1"/>
  <c r="AI99" i="10"/>
  <c r="AJ99" i="10"/>
  <c r="U99" i="10" s="1"/>
  <c r="AK99" i="10"/>
  <c r="Y99" i="10" s="1"/>
  <c r="AL99" i="10"/>
  <c r="AC99" i="10" s="1"/>
  <c r="AI100" i="10"/>
  <c r="AJ100" i="10"/>
  <c r="U100" i="10" s="1"/>
  <c r="AK100" i="10"/>
  <c r="Y100" i="10" s="1"/>
  <c r="AL100" i="10"/>
  <c r="AC100" i="10" s="1"/>
  <c r="AI101" i="10"/>
  <c r="AJ101" i="10"/>
  <c r="U101" i="10" s="1"/>
  <c r="AK101" i="10"/>
  <c r="Y101" i="10" s="1"/>
  <c r="AL101" i="10"/>
  <c r="AC101" i="10" s="1"/>
  <c r="AI102" i="10"/>
  <c r="AJ102" i="10"/>
  <c r="U102" i="10" s="1"/>
  <c r="AK102" i="10"/>
  <c r="Y102" i="10" s="1"/>
  <c r="AL102" i="10"/>
  <c r="AC102" i="10" s="1"/>
  <c r="AI103" i="10"/>
  <c r="AJ103" i="10"/>
  <c r="U103" i="10" s="1"/>
  <c r="AK103" i="10"/>
  <c r="Y103" i="10" s="1"/>
  <c r="AL103" i="10"/>
  <c r="AC103" i="10" s="1"/>
  <c r="AJ4" i="10"/>
  <c r="U4" i="10" s="1"/>
  <c r="AK4" i="10"/>
  <c r="Y4" i="10" s="1"/>
  <c r="AL4" i="10"/>
  <c r="AC4" i="10" s="1"/>
  <c r="AI4" i="10"/>
  <c r="F14" i="10"/>
  <c r="E14" i="10"/>
  <c r="AH5" i="10"/>
  <c r="M5" i="10" s="1"/>
  <c r="AH6" i="10"/>
  <c r="M6" i="10" s="1"/>
  <c r="AH7" i="10"/>
  <c r="M7" i="10" s="1"/>
  <c r="AH8" i="10"/>
  <c r="M8" i="10" s="1"/>
  <c r="AH9" i="10"/>
  <c r="M9" i="10" s="1"/>
  <c r="AH10" i="10"/>
  <c r="M10" i="10" s="1"/>
  <c r="AH11" i="10"/>
  <c r="M11" i="10" s="1"/>
  <c r="AH12" i="10"/>
  <c r="M12" i="10" s="1"/>
  <c r="AH13" i="10"/>
  <c r="M13" i="10" s="1"/>
  <c r="AH14" i="10"/>
  <c r="M14" i="10" s="1"/>
  <c r="AH15" i="10"/>
  <c r="M15" i="10" s="1"/>
  <c r="AH16" i="10"/>
  <c r="M16" i="10" s="1"/>
  <c r="AH17" i="10"/>
  <c r="M17" i="10" s="1"/>
  <c r="AH18" i="10"/>
  <c r="M18" i="10" s="1"/>
  <c r="AH19" i="10"/>
  <c r="M19" i="10" s="1"/>
  <c r="AH20" i="10"/>
  <c r="M20" i="10" s="1"/>
  <c r="AH21" i="10"/>
  <c r="M21" i="10" s="1"/>
  <c r="AH22" i="10"/>
  <c r="M22" i="10" s="1"/>
  <c r="AH23" i="10"/>
  <c r="M23" i="10" s="1"/>
  <c r="AH24" i="10"/>
  <c r="M24" i="10" s="1"/>
  <c r="AH25" i="10"/>
  <c r="M25" i="10" s="1"/>
  <c r="AH26" i="10"/>
  <c r="M26" i="10" s="1"/>
  <c r="AH27" i="10"/>
  <c r="M27" i="10" s="1"/>
  <c r="AH28" i="10"/>
  <c r="M28" i="10" s="1"/>
  <c r="AH29" i="10"/>
  <c r="M29" i="10" s="1"/>
  <c r="AH30" i="10"/>
  <c r="M30" i="10" s="1"/>
  <c r="AH31" i="10"/>
  <c r="M31" i="10" s="1"/>
  <c r="AH32" i="10"/>
  <c r="M32" i="10" s="1"/>
  <c r="AH33" i="10"/>
  <c r="M33" i="10" s="1"/>
  <c r="AH34" i="10"/>
  <c r="M34" i="10" s="1"/>
  <c r="AH35" i="10"/>
  <c r="M35" i="10" s="1"/>
  <c r="AH36" i="10"/>
  <c r="M36" i="10" s="1"/>
  <c r="AH37" i="10"/>
  <c r="M37" i="10" s="1"/>
  <c r="AH38" i="10"/>
  <c r="M38" i="10" s="1"/>
  <c r="AH39" i="10"/>
  <c r="M39" i="10" s="1"/>
  <c r="AH40" i="10"/>
  <c r="M40" i="10" s="1"/>
  <c r="AH41" i="10"/>
  <c r="M41" i="10" s="1"/>
  <c r="AH42" i="10"/>
  <c r="M42" i="10" s="1"/>
  <c r="AH43" i="10"/>
  <c r="M43" i="10" s="1"/>
  <c r="AH44" i="10"/>
  <c r="M44" i="10" s="1"/>
  <c r="AH45" i="10"/>
  <c r="M45" i="10" s="1"/>
  <c r="AH46" i="10"/>
  <c r="M46" i="10" s="1"/>
  <c r="AH47" i="10"/>
  <c r="M47" i="10" s="1"/>
  <c r="AH48" i="10"/>
  <c r="M48" i="10" s="1"/>
  <c r="AH49" i="10"/>
  <c r="M49" i="10" s="1"/>
  <c r="AH50" i="10"/>
  <c r="M50" i="10" s="1"/>
  <c r="AH51" i="10"/>
  <c r="M51" i="10" s="1"/>
  <c r="AH52" i="10"/>
  <c r="M52" i="10" s="1"/>
  <c r="AH53" i="10"/>
  <c r="M53" i="10" s="1"/>
  <c r="AH54" i="10"/>
  <c r="M54" i="10" s="1"/>
  <c r="AH55" i="10"/>
  <c r="M55" i="10" s="1"/>
  <c r="AH56" i="10"/>
  <c r="M56" i="10" s="1"/>
  <c r="AH57" i="10"/>
  <c r="M57" i="10" s="1"/>
  <c r="AH58" i="10"/>
  <c r="M58" i="10" s="1"/>
  <c r="AH59" i="10"/>
  <c r="M59" i="10" s="1"/>
  <c r="AH60" i="10"/>
  <c r="M60" i="10" s="1"/>
  <c r="AH61" i="10"/>
  <c r="M61" i="10" s="1"/>
  <c r="AH62" i="10"/>
  <c r="M62" i="10" s="1"/>
  <c r="AH63" i="10"/>
  <c r="M63" i="10" s="1"/>
  <c r="AH64" i="10"/>
  <c r="M64" i="10" s="1"/>
  <c r="AH65" i="10"/>
  <c r="M65" i="10" s="1"/>
  <c r="AH66" i="10"/>
  <c r="M66" i="10" s="1"/>
  <c r="AH67" i="10"/>
  <c r="M67" i="10" s="1"/>
  <c r="AH68" i="10"/>
  <c r="M68" i="10" s="1"/>
  <c r="AH69" i="10"/>
  <c r="M69" i="10" s="1"/>
  <c r="AH70" i="10"/>
  <c r="M70" i="10" s="1"/>
  <c r="AH71" i="10"/>
  <c r="M71" i="10" s="1"/>
  <c r="AH72" i="10"/>
  <c r="M72" i="10" s="1"/>
  <c r="AH73" i="10"/>
  <c r="M73" i="10" s="1"/>
  <c r="AH74" i="10"/>
  <c r="M74" i="10" s="1"/>
  <c r="AH75" i="10"/>
  <c r="M75" i="10" s="1"/>
  <c r="AH76" i="10"/>
  <c r="M76" i="10" s="1"/>
  <c r="AH77" i="10"/>
  <c r="M77" i="10" s="1"/>
  <c r="AH78" i="10"/>
  <c r="M78" i="10" s="1"/>
  <c r="AH79" i="10"/>
  <c r="M79" i="10" s="1"/>
  <c r="AH80" i="10"/>
  <c r="M80" i="10" s="1"/>
  <c r="AH81" i="10"/>
  <c r="M81" i="10" s="1"/>
  <c r="AH82" i="10"/>
  <c r="M82" i="10" s="1"/>
  <c r="AH83" i="10"/>
  <c r="M83" i="10" s="1"/>
  <c r="AH84" i="10"/>
  <c r="M84" i="10" s="1"/>
  <c r="AH85" i="10"/>
  <c r="M85" i="10" s="1"/>
  <c r="AH86" i="10"/>
  <c r="M86" i="10" s="1"/>
  <c r="AH87" i="10"/>
  <c r="M87" i="10" s="1"/>
  <c r="AH88" i="10"/>
  <c r="M88" i="10" s="1"/>
  <c r="AH89" i="10"/>
  <c r="M89" i="10" s="1"/>
  <c r="AH90" i="10"/>
  <c r="M90" i="10" s="1"/>
  <c r="AH91" i="10"/>
  <c r="M91" i="10" s="1"/>
  <c r="AH92" i="10"/>
  <c r="M92" i="10" s="1"/>
  <c r="AH93" i="10"/>
  <c r="M93" i="10" s="1"/>
  <c r="AH94" i="10"/>
  <c r="M94" i="10" s="1"/>
  <c r="AH95" i="10"/>
  <c r="M95" i="10" s="1"/>
  <c r="AH96" i="10"/>
  <c r="M96" i="10" s="1"/>
  <c r="AH97" i="10"/>
  <c r="M97" i="10" s="1"/>
  <c r="AH98" i="10"/>
  <c r="M98" i="10" s="1"/>
  <c r="AH99" i="10"/>
  <c r="M99" i="10" s="1"/>
  <c r="AH100" i="10"/>
  <c r="M100" i="10" s="1"/>
  <c r="AH101" i="10"/>
  <c r="M101" i="10" s="1"/>
  <c r="AH102" i="10"/>
  <c r="M102" i="10" s="1"/>
  <c r="AH103" i="10"/>
  <c r="M103" i="10" s="1"/>
  <c r="AH4" i="10"/>
  <c r="M4" i="10" s="1"/>
  <c r="F15" i="10"/>
  <c r="E15" i="10"/>
  <c r="F24" i="10"/>
  <c r="G24" i="10" s="1"/>
  <c r="D20" i="10"/>
  <c r="Z66" i="6"/>
  <c r="AA66" i="6" s="1"/>
  <c r="AB66" i="6" s="1"/>
  <c r="AB65" i="6"/>
  <c r="AF63" i="6"/>
  <c r="AF65" i="6" s="1"/>
  <c r="AF67" i="6" s="1"/>
  <c r="AE63" i="6"/>
  <c r="AE65" i="6" s="1"/>
  <c r="AE67" i="6" s="1"/>
  <c r="AD63" i="6"/>
  <c r="AD65" i="6" s="1"/>
  <c r="AD67" i="6" s="1"/>
  <c r="AC63" i="6"/>
  <c r="AC65" i="6" s="1"/>
  <c r="AC67" i="6" s="1"/>
  <c r="H51" i="7" s="1"/>
  <c r="AB63" i="6"/>
  <c r="AA63" i="6"/>
  <c r="AA65" i="6" s="1"/>
  <c r="Z63" i="6"/>
  <c r="Y63" i="6"/>
  <c r="Y65" i="6" s="1"/>
  <c r="Y67" i="6" s="1"/>
  <c r="O66" i="6"/>
  <c r="P66" i="6" s="1"/>
  <c r="Q66" i="6" s="1"/>
  <c r="O64" i="6"/>
  <c r="P64" i="6" s="1"/>
  <c r="U63" i="6"/>
  <c r="U65" i="6" s="1"/>
  <c r="U67" i="6" s="1"/>
  <c r="T63" i="6"/>
  <c r="T65" i="6" s="1"/>
  <c r="T67" i="6" s="1"/>
  <c r="S63" i="6"/>
  <c r="S65" i="6" s="1"/>
  <c r="S67" i="6" s="1"/>
  <c r="R63" i="6"/>
  <c r="R65" i="6" s="1"/>
  <c r="R67" i="6" s="1"/>
  <c r="Q63" i="6"/>
  <c r="P63" i="6"/>
  <c r="O63" i="6"/>
  <c r="N63" i="6"/>
  <c r="N65" i="6" s="1"/>
  <c r="N67" i="6" s="1"/>
  <c r="D66" i="6"/>
  <c r="E66" i="6" s="1"/>
  <c r="F66" i="6" s="1"/>
  <c r="G65" i="6"/>
  <c r="G67" i="6" s="1"/>
  <c r="D64" i="6"/>
  <c r="E64" i="6" s="1"/>
  <c r="F64" i="6" s="1"/>
  <c r="J63" i="6"/>
  <c r="J65" i="6" s="1"/>
  <c r="J67" i="6" s="1"/>
  <c r="I63" i="6"/>
  <c r="I65" i="6" s="1"/>
  <c r="I67" i="6" s="1"/>
  <c r="H63" i="6"/>
  <c r="H65" i="6" s="1"/>
  <c r="H67" i="6" s="1"/>
  <c r="G63" i="6"/>
  <c r="F63" i="6"/>
  <c r="E63" i="6"/>
  <c r="E65" i="6" s="1"/>
  <c r="D63" i="6"/>
  <c r="C63" i="6"/>
  <c r="C65" i="6" s="1"/>
  <c r="C67" i="6" s="1"/>
  <c r="B47" i="6"/>
  <c r="D47" i="6" s="1"/>
  <c r="B46" i="6"/>
  <c r="C46" i="6" s="1"/>
  <c r="C47" i="6" l="1"/>
  <c r="L52" i="10"/>
  <c r="L504" i="10"/>
  <c r="T504" i="10"/>
  <c r="AB504" i="10"/>
  <c r="P506" i="10"/>
  <c r="X506" i="10"/>
  <c r="L508" i="10"/>
  <c r="T508" i="10"/>
  <c r="AB508" i="10"/>
  <c r="P510" i="10"/>
  <c r="X510" i="10"/>
  <c r="L512" i="10"/>
  <c r="T512" i="10"/>
  <c r="AB512" i="10"/>
  <c r="L505" i="10"/>
  <c r="T505" i="10"/>
  <c r="AB505" i="10"/>
  <c r="P507" i="10"/>
  <c r="X507" i="10"/>
  <c r="L509" i="10"/>
  <c r="T509" i="10"/>
  <c r="AB509" i="10"/>
  <c r="P511" i="10"/>
  <c r="X511" i="10"/>
  <c r="L513" i="10"/>
  <c r="T513" i="10"/>
  <c r="AB513" i="10"/>
  <c r="P515" i="10"/>
  <c r="P504" i="10"/>
  <c r="X504" i="10"/>
  <c r="L506" i="10"/>
  <c r="T506" i="10"/>
  <c r="AB506" i="10"/>
  <c r="P508" i="10"/>
  <c r="X508" i="10"/>
  <c r="L510" i="10"/>
  <c r="T510" i="10"/>
  <c r="AB510" i="10"/>
  <c r="P512" i="10"/>
  <c r="X512" i="10"/>
  <c r="L514" i="10"/>
  <c r="T514" i="10"/>
  <c r="AB514" i="10"/>
  <c r="P516" i="10"/>
  <c r="X516" i="10"/>
  <c r="L518" i="10"/>
  <c r="T518" i="10"/>
  <c r="AB518" i="10"/>
  <c r="P520" i="10"/>
  <c r="X520" i="10"/>
  <c r="L522" i="10"/>
  <c r="T522" i="10"/>
  <c r="AB522" i="10"/>
  <c r="P524" i="10"/>
  <c r="X524" i="10"/>
  <c r="L526" i="10"/>
  <c r="T526" i="10"/>
  <c r="AB526" i="10"/>
  <c r="P528" i="10"/>
  <c r="X528" i="10"/>
  <c r="L530" i="10"/>
  <c r="T530" i="10"/>
  <c r="AB530" i="10"/>
  <c r="P532" i="10"/>
  <c r="X532" i="10"/>
  <c r="L534" i="10"/>
  <c r="T534" i="10"/>
  <c r="AB534" i="10"/>
  <c r="P536" i="10"/>
  <c r="X536" i="10"/>
  <c r="P505" i="10"/>
  <c r="X505" i="10"/>
  <c r="L507" i="10"/>
  <c r="T507" i="10"/>
  <c r="AB507" i="10"/>
  <c r="P509" i="10"/>
  <c r="X509" i="10"/>
  <c r="L511" i="10"/>
  <c r="T511" i="10"/>
  <c r="AB511" i="10"/>
  <c r="AB515" i="10"/>
  <c r="T516" i="10"/>
  <c r="L517" i="10"/>
  <c r="X517" i="10"/>
  <c r="P518" i="10"/>
  <c r="L519" i="10"/>
  <c r="AB521" i="10"/>
  <c r="P523" i="10"/>
  <c r="AB523" i="10"/>
  <c r="T524" i="10"/>
  <c r="L525" i="10"/>
  <c r="X525" i="10"/>
  <c r="P526" i="10"/>
  <c r="L527" i="10"/>
  <c r="AB529" i="10"/>
  <c r="P531" i="10"/>
  <c r="AB531" i="10"/>
  <c r="T532" i="10"/>
  <c r="L533" i="10"/>
  <c r="X533" i="10"/>
  <c r="P534" i="10"/>
  <c r="L535" i="10"/>
  <c r="AB537" i="10"/>
  <c r="P539" i="10"/>
  <c r="X539" i="10"/>
  <c r="L541" i="10"/>
  <c r="T541" i="10"/>
  <c r="AB541" i="10"/>
  <c r="P543" i="10"/>
  <c r="X543" i="10"/>
  <c r="L545" i="10"/>
  <c r="T545" i="10"/>
  <c r="AB545" i="10"/>
  <c r="P547" i="10"/>
  <c r="X547" i="10"/>
  <c r="L549" i="10"/>
  <c r="T549" i="10"/>
  <c r="AB549" i="10"/>
  <c r="P551" i="10"/>
  <c r="X551" i="10"/>
  <c r="P514" i="10"/>
  <c r="T515" i="10"/>
  <c r="L516" i="10"/>
  <c r="P517" i="10"/>
  <c r="X519" i="10"/>
  <c r="AB520" i="10"/>
  <c r="T521" i="10"/>
  <c r="X522" i="10"/>
  <c r="T523" i="10"/>
  <c r="L524" i="10"/>
  <c r="P525" i="10"/>
  <c r="X527" i="10"/>
  <c r="AB528" i="10"/>
  <c r="T529" i="10"/>
  <c r="X530" i="10"/>
  <c r="T531" i="10"/>
  <c r="L532" i="10"/>
  <c r="P533" i="10"/>
  <c r="X535" i="10"/>
  <c r="AB536" i="10"/>
  <c r="T537" i="10"/>
  <c r="L538" i="10"/>
  <c r="T538" i="10"/>
  <c r="AB538" i="10"/>
  <c r="P540" i="10"/>
  <c r="X540" i="10"/>
  <c r="L542" i="10"/>
  <c r="T542" i="10"/>
  <c r="AB542" i="10"/>
  <c r="P544" i="10"/>
  <c r="X544" i="10"/>
  <c r="L546" i="10"/>
  <c r="T546" i="10"/>
  <c r="AB546" i="10"/>
  <c r="P548" i="10"/>
  <c r="X548" i="10"/>
  <c r="L550" i="10"/>
  <c r="T550" i="10"/>
  <c r="AB550" i="10"/>
  <c r="P552" i="10"/>
  <c r="X552" i="10"/>
  <c r="L554" i="10"/>
  <c r="T554" i="10"/>
  <c r="AB554" i="10"/>
  <c r="P513" i="10"/>
  <c r="AB517" i="10"/>
  <c r="P519" i="10"/>
  <c r="AB519" i="10"/>
  <c r="T520" i="10"/>
  <c r="L521" i="10"/>
  <c r="X521" i="10"/>
  <c r="P522" i="10"/>
  <c r="L523" i="10"/>
  <c r="AB525" i="10"/>
  <c r="P527" i="10"/>
  <c r="AB527" i="10"/>
  <c r="T528" i="10"/>
  <c r="L529" i="10"/>
  <c r="X529" i="10"/>
  <c r="P530" i="10"/>
  <c r="L531" i="10"/>
  <c r="AB533" i="10"/>
  <c r="P535" i="10"/>
  <c r="AB535" i="10"/>
  <c r="T536" i="10"/>
  <c r="L537" i="10"/>
  <c r="X537" i="10"/>
  <c r="L539" i="10"/>
  <c r="T539" i="10"/>
  <c r="AB539" i="10"/>
  <c r="P541" i="10"/>
  <c r="X541" i="10"/>
  <c r="L543" i="10"/>
  <c r="T543" i="10"/>
  <c r="AB543" i="10"/>
  <c r="P545" i="10"/>
  <c r="X545" i="10"/>
  <c r="L547" i="10"/>
  <c r="T547" i="10"/>
  <c r="AB547" i="10"/>
  <c r="P549" i="10"/>
  <c r="X549" i="10"/>
  <c r="L551" i="10"/>
  <c r="T551" i="10"/>
  <c r="AB551" i="10"/>
  <c r="AB516" i="10"/>
  <c r="X526" i="10"/>
  <c r="T527" i="10"/>
  <c r="L528" i="10"/>
  <c r="AB532" i="10"/>
  <c r="P538" i="10"/>
  <c r="AB540" i="10"/>
  <c r="L544" i="10"/>
  <c r="P546" i="10"/>
  <c r="AB548" i="10"/>
  <c r="AB553" i="10"/>
  <c r="L556" i="10"/>
  <c r="T556" i="10"/>
  <c r="AB556" i="10"/>
  <c r="P558" i="10"/>
  <c r="X558" i="10"/>
  <c r="L560" i="10"/>
  <c r="T560" i="10"/>
  <c r="AB560" i="10"/>
  <c r="P562" i="10"/>
  <c r="X562" i="10"/>
  <c r="L564" i="10"/>
  <c r="T564" i="10"/>
  <c r="AB564" i="10"/>
  <c r="P566" i="10"/>
  <c r="X566" i="10"/>
  <c r="L568" i="10"/>
  <c r="T568" i="10"/>
  <c r="AB568" i="10"/>
  <c r="P570" i="10"/>
  <c r="X570" i="10"/>
  <c r="L572" i="10"/>
  <c r="T572" i="10"/>
  <c r="AB572" i="10"/>
  <c r="P574" i="10"/>
  <c r="X574" i="10"/>
  <c r="L576" i="10"/>
  <c r="T576" i="10"/>
  <c r="AB576" i="10"/>
  <c r="P578" i="10"/>
  <c r="X578" i="10"/>
  <c r="L580" i="10"/>
  <c r="T580" i="10"/>
  <c r="AB580" i="10"/>
  <c r="P582" i="10"/>
  <c r="X582" i="10"/>
  <c r="L584" i="10"/>
  <c r="T584" i="10"/>
  <c r="AB584" i="10"/>
  <c r="P586" i="10"/>
  <c r="X586" i="10"/>
  <c r="T517" i="10"/>
  <c r="X523" i="10"/>
  <c r="P529" i="10"/>
  <c r="T533" i="10"/>
  <c r="X538" i="10"/>
  <c r="T544" i="10"/>
  <c r="X546" i="10"/>
  <c r="L552" i="10"/>
  <c r="AB552" i="10"/>
  <c r="T553" i="10"/>
  <c r="X554" i="10"/>
  <c r="P555" i="10"/>
  <c r="X555" i="10"/>
  <c r="L557" i="10"/>
  <c r="T557" i="10"/>
  <c r="AB557" i="10"/>
  <c r="P559" i="10"/>
  <c r="X559" i="10"/>
  <c r="L561" i="10"/>
  <c r="T561" i="10"/>
  <c r="AB561" i="10"/>
  <c r="P563" i="10"/>
  <c r="X563" i="10"/>
  <c r="L565" i="10"/>
  <c r="T565" i="10"/>
  <c r="AB565" i="10"/>
  <c r="P567" i="10"/>
  <c r="X567" i="10"/>
  <c r="L569" i="10"/>
  <c r="T569" i="10"/>
  <c r="AB569" i="10"/>
  <c r="P571" i="10"/>
  <c r="X571" i="10"/>
  <c r="L573" i="10"/>
  <c r="T573" i="10"/>
  <c r="AB573" i="10"/>
  <c r="P575" i="10"/>
  <c r="X575" i="10"/>
  <c r="L577" i="10"/>
  <c r="T577" i="10"/>
  <c r="AB577" i="10"/>
  <c r="P579" i="10"/>
  <c r="X579" i="10"/>
  <c r="X513" i="10"/>
  <c r="X514" i="10"/>
  <c r="L515" i="10"/>
  <c r="X518" i="10"/>
  <c r="T519" i="10"/>
  <c r="L520" i="10"/>
  <c r="AB524" i="10"/>
  <c r="X534" i="10"/>
  <c r="T535" i="10"/>
  <c r="L536" i="10"/>
  <c r="L540" i="10"/>
  <c r="P542" i="10"/>
  <c r="AB544" i="10"/>
  <c r="L548" i="10"/>
  <c r="P550" i="10"/>
  <c r="L553" i="10"/>
  <c r="X553" i="10"/>
  <c r="P554" i="10"/>
  <c r="P556" i="10"/>
  <c r="X556" i="10"/>
  <c r="L558" i="10"/>
  <c r="T558" i="10"/>
  <c r="AB558" i="10"/>
  <c r="P560" i="10"/>
  <c r="X560" i="10"/>
  <c r="L562" i="10"/>
  <c r="T562" i="10"/>
  <c r="AB562" i="10"/>
  <c r="P564" i="10"/>
  <c r="X564" i="10"/>
  <c r="L566" i="10"/>
  <c r="T566" i="10"/>
  <c r="AB566" i="10"/>
  <c r="P568" i="10"/>
  <c r="X568" i="10"/>
  <c r="L570" i="10"/>
  <c r="T570" i="10"/>
  <c r="AB570" i="10"/>
  <c r="P572" i="10"/>
  <c r="X572" i="10"/>
  <c r="L574" i="10"/>
  <c r="T574" i="10"/>
  <c r="AB574" i="10"/>
  <c r="P576" i="10"/>
  <c r="X576" i="10"/>
  <c r="L578" i="10"/>
  <c r="T578" i="10"/>
  <c r="AB578" i="10"/>
  <c r="P580" i="10"/>
  <c r="X580" i="10"/>
  <c r="L582" i="10"/>
  <c r="T582" i="10"/>
  <c r="AB582" i="10"/>
  <c r="X515" i="10"/>
  <c r="P521" i="10"/>
  <c r="T525" i="10"/>
  <c r="X531" i="10"/>
  <c r="P537" i="10"/>
  <c r="T540" i="10"/>
  <c r="X542" i="10"/>
  <c r="T548" i="10"/>
  <c r="X550" i="10"/>
  <c r="T552" i="10"/>
  <c r="P553" i="10"/>
  <c r="L555" i="10"/>
  <c r="T555" i="10"/>
  <c r="AB555" i="10"/>
  <c r="P557" i="10"/>
  <c r="X557" i="10"/>
  <c r="L559" i="10"/>
  <c r="T559" i="10"/>
  <c r="AB559" i="10"/>
  <c r="P561" i="10"/>
  <c r="X561" i="10"/>
  <c r="L563" i="10"/>
  <c r="T563" i="10"/>
  <c r="AB563" i="10"/>
  <c r="P565" i="10"/>
  <c r="X565" i="10"/>
  <c r="L567" i="10"/>
  <c r="T567" i="10"/>
  <c r="AB567" i="10"/>
  <c r="P569" i="10"/>
  <c r="X569" i="10"/>
  <c r="L571" i="10"/>
  <c r="T571" i="10"/>
  <c r="AB571" i="10"/>
  <c r="P573" i="10"/>
  <c r="X573" i="10"/>
  <c r="L575" i="10"/>
  <c r="T575" i="10"/>
  <c r="AB575" i="10"/>
  <c r="L579" i="10"/>
  <c r="L581" i="10"/>
  <c r="AB581" i="10"/>
  <c r="L583" i="10"/>
  <c r="AB583" i="10"/>
  <c r="P585" i="10"/>
  <c r="AB585" i="10"/>
  <c r="T586" i="10"/>
  <c r="L587" i="10"/>
  <c r="T587" i="10"/>
  <c r="AB587" i="10"/>
  <c r="P589" i="10"/>
  <c r="X589" i="10"/>
  <c r="L591" i="10"/>
  <c r="T591" i="10"/>
  <c r="AB591" i="10"/>
  <c r="P593" i="10"/>
  <c r="X593" i="10"/>
  <c r="L595" i="10"/>
  <c r="T595" i="10"/>
  <c r="AB595" i="10"/>
  <c r="P597" i="10"/>
  <c r="X597" i="10"/>
  <c r="T579" i="10"/>
  <c r="P581" i="10"/>
  <c r="P583" i="10"/>
  <c r="X584" i="10"/>
  <c r="T585" i="10"/>
  <c r="L586" i="10"/>
  <c r="L588" i="10"/>
  <c r="T588" i="10"/>
  <c r="AB588" i="10"/>
  <c r="P590" i="10"/>
  <c r="X590" i="10"/>
  <c r="L592" i="10"/>
  <c r="T592" i="10"/>
  <c r="AB592" i="10"/>
  <c r="P594" i="10"/>
  <c r="X594" i="10"/>
  <c r="L596" i="10"/>
  <c r="T596" i="10"/>
  <c r="P577" i="10"/>
  <c r="AB579" i="10"/>
  <c r="T581" i="10"/>
  <c r="T583" i="10"/>
  <c r="P584" i="10"/>
  <c r="L585" i="10"/>
  <c r="P587" i="10"/>
  <c r="X587" i="10"/>
  <c r="L589" i="10"/>
  <c r="T589" i="10"/>
  <c r="AB589" i="10"/>
  <c r="P591" i="10"/>
  <c r="X591" i="10"/>
  <c r="L593" i="10"/>
  <c r="T593" i="10"/>
  <c r="AB593" i="10"/>
  <c r="P595" i="10"/>
  <c r="X595" i="10"/>
  <c r="L597" i="10"/>
  <c r="T597" i="10"/>
  <c r="AB597" i="10"/>
  <c r="P599" i="10"/>
  <c r="X599" i="10"/>
  <c r="L601" i="10"/>
  <c r="T601" i="10"/>
  <c r="AB601" i="10"/>
  <c r="P603" i="10"/>
  <c r="X603" i="10"/>
  <c r="L605" i="10"/>
  <c r="T605" i="10"/>
  <c r="AB605" i="10"/>
  <c r="P607" i="10"/>
  <c r="X607" i="10"/>
  <c r="L609" i="10"/>
  <c r="T609" i="10"/>
  <c r="AB609" i="10"/>
  <c r="P611" i="10"/>
  <c r="X611" i="10"/>
  <c r="L613" i="10"/>
  <c r="T613" i="10"/>
  <c r="AB613" i="10"/>
  <c r="P615" i="10"/>
  <c r="X615" i="10"/>
  <c r="X577" i="10"/>
  <c r="X581" i="10"/>
  <c r="X583" i="10"/>
  <c r="X585" i="10"/>
  <c r="AB586" i="10"/>
  <c r="P588" i="10"/>
  <c r="X588" i="10"/>
  <c r="L590" i="10"/>
  <c r="T590" i="10"/>
  <c r="AB590" i="10"/>
  <c r="P592" i="10"/>
  <c r="X592" i="10"/>
  <c r="L594" i="10"/>
  <c r="T594" i="10"/>
  <c r="AB594" i="10"/>
  <c r="P596" i="10"/>
  <c r="X596" i="10"/>
  <c r="L598" i="10"/>
  <c r="T598" i="10"/>
  <c r="AB598" i="10"/>
  <c r="P600" i="10"/>
  <c r="X600" i="10"/>
  <c r="L602" i="10"/>
  <c r="T602" i="10"/>
  <c r="AB602" i="10"/>
  <c r="P604" i="10"/>
  <c r="X604" i="10"/>
  <c r="L606" i="10"/>
  <c r="T606" i="10"/>
  <c r="AB606" i="10"/>
  <c r="P608" i="10"/>
  <c r="X608" i="10"/>
  <c r="L610" i="10"/>
  <c r="T610" i="10"/>
  <c r="AB610" i="10"/>
  <c r="P612" i="10"/>
  <c r="X612" i="10"/>
  <c r="L614" i="10"/>
  <c r="T614" i="10"/>
  <c r="AB614" i="10"/>
  <c r="P616" i="10"/>
  <c r="T599" i="10"/>
  <c r="P601" i="10"/>
  <c r="P602" i="10"/>
  <c r="T603" i="10"/>
  <c r="P605" i="10"/>
  <c r="P606" i="10"/>
  <c r="T607" i="10"/>
  <c r="P609" i="10"/>
  <c r="P610" i="10"/>
  <c r="T611" i="10"/>
  <c r="P613" i="10"/>
  <c r="P614" i="10"/>
  <c r="T615" i="10"/>
  <c r="X616" i="10"/>
  <c r="L618" i="10"/>
  <c r="T618" i="10"/>
  <c r="AB618" i="10"/>
  <c r="P620" i="10"/>
  <c r="X620" i="10"/>
  <c r="L622" i="10"/>
  <c r="T622" i="10"/>
  <c r="AB622" i="10"/>
  <c r="P624" i="10"/>
  <c r="X624" i="10"/>
  <c r="L626" i="10"/>
  <c r="T626" i="10"/>
  <c r="AB626" i="10"/>
  <c r="P628" i="10"/>
  <c r="X628" i="10"/>
  <c r="L630" i="10"/>
  <c r="T630" i="10"/>
  <c r="AB630" i="10"/>
  <c r="P632" i="10"/>
  <c r="X632" i="10"/>
  <c r="L634" i="10"/>
  <c r="T634" i="10"/>
  <c r="AB634" i="10"/>
  <c r="P636" i="10"/>
  <c r="X636" i="10"/>
  <c r="P598" i="10"/>
  <c r="T600" i="10"/>
  <c r="T604" i="10"/>
  <c r="T608" i="10"/>
  <c r="T612" i="10"/>
  <c r="P617" i="10"/>
  <c r="X617" i="10"/>
  <c r="L619" i="10"/>
  <c r="T619" i="10"/>
  <c r="AB619" i="10"/>
  <c r="P621" i="10"/>
  <c r="X621" i="10"/>
  <c r="L623" i="10"/>
  <c r="T623" i="10"/>
  <c r="AB623" i="10"/>
  <c r="P625" i="10"/>
  <c r="X625" i="10"/>
  <c r="L627" i="10"/>
  <c r="T627" i="10"/>
  <c r="AB627" i="10"/>
  <c r="P629" i="10"/>
  <c r="X629" i="10"/>
  <c r="L631" i="10"/>
  <c r="T631" i="10"/>
  <c r="AB631" i="10"/>
  <c r="P633" i="10"/>
  <c r="X633" i="10"/>
  <c r="L635" i="10"/>
  <c r="T635" i="10"/>
  <c r="AB635" i="10"/>
  <c r="P637" i="10"/>
  <c r="X637" i="10"/>
  <c r="L639" i="10"/>
  <c r="T639" i="10"/>
  <c r="AB639" i="10"/>
  <c r="P641" i="10"/>
  <c r="X641" i="10"/>
  <c r="L643" i="10"/>
  <c r="T643" i="10"/>
  <c r="AB643" i="10"/>
  <c r="P645" i="10"/>
  <c r="X645" i="10"/>
  <c r="L647" i="10"/>
  <c r="T647" i="10"/>
  <c r="AB647" i="10"/>
  <c r="P649" i="10"/>
  <c r="X649" i="10"/>
  <c r="L651" i="10"/>
  <c r="T651" i="10"/>
  <c r="AB651" i="10"/>
  <c r="P653" i="10"/>
  <c r="X653" i="10"/>
  <c r="L655" i="10"/>
  <c r="T655" i="10"/>
  <c r="AB655" i="10"/>
  <c r="P657" i="10"/>
  <c r="X657" i="10"/>
  <c r="L659" i="10"/>
  <c r="T659" i="10"/>
  <c r="AB659" i="10"/>
  <c r="P661" i="10"/>
  <c r="X661" i="10"/>
  <c r="L663" i="10"/>
  <c r="T663" i="10"/>
  <c r="AB663" i="10"/>
  <c r="P665" i="10"/>
  <c r="X665" i="10"/>
  <c r="L667" i="10"/>
  <c r="T667" i="10"/>
  <c r="AB667" i="10"/>
  <c r="P669" i="10"/>
  <c r="X669" i="10"/>
  <c r="X598" i="10"/>
  <c r="L599" i="10"/>
  <c r="AB599" i="10"/>
  <c r="X601" i="10"/>
  <c r="X602" i="10"/>
  <c r="L603" i="10"/>
  <c r="AB603" i="10"/>
  <c r="X605" i="10"/>
  <c r="X606" i="10"/>
  <c r="L607" i="10"/>
  <c r="AB607" i="10"/>
  <c r="X609" i="10"/>
  <c r="X610" i="10"/>
  <c r="L611" i="10"/>
  <c r="AB611" i="10"/>
  <c r="X613" i="10"/>
  <c r="X614" i="10"/>
  <c r="L615" i="10"/>
  <c r="AB615" i="10"/>
  <c r="T616" i="10"/>
  <c r="AB616" i="10"/>
  <c r="P618" i="10"/>
  <c r="X618" i="10"/>
  <c r="L620" i="10"/>
  <c r="T620" i="10"/>
  <c r="AB620" i="10"/>
  <c r="P622" i="10"/>
  <c r="X622" i="10"/>
  <c r="L624" i="10"/>
  <c r="T624" i="10"/>
  <c r="AB624" i="10"/>
  <c r="P626" i="10"/>
  <c r="X626" i="10"/>
  <c r="L628" i="10"/>
  <c r="T628" i="10"/>
  <c r="AB628" i="10"/>
  <c r="P630" i="10"/>
  <c r="X630" i="10"/>
  <c r="L632" i="10"/>
  <c r="T632" i="10"/>
  <c r="AB632" i="10"/>
  <c r="P634" i="10"/>
  <c r="X634" i="10"/>
  <c r="L636" i="10"/>
  <c r="T636" i="10"/>
  <c r="AB636" i="10"/>
  <c r="P638" i="10"/>
  <c r="X638" i="10"/>
  <c r="L640" i="10"/>
  <c r="T640" i="10"/>
  <c r="AB640" i="10"/>
  <c r="P642" i="10"/>
  <c r="X642" i="10"/>
  <c r="L644" i="10"/>
  <c r="T644" i="10"/>
  <c r="AB644" i="10"/>
  <c r="P646" i="10"/>
  <c r="X646" i="10"/>
  <c r="L648" i="10"/>
  <c r="T648" i="10"/>
  <c r="AB648" i="10"/>
  <c r="P650" i="10"/>
  <c r="X650" i="10"/>
  <c r="L652" i="10"/>
  <c r="T652" i="10"/>
  <c r="AB652" i="10"/>
  <c r="P654" i="10"/>
  <c r="X654" i="10"/>
  <c r="L656" i="10"/>
  <c r="T656" i="10"/>
  <c r="AB656" i="10"/>
  <c r="P658" i="10"/>
  <c r="X658" i="10"/>
  <c r="L660" i="10"/>
  <c r="T660" i="10"/>
  <c r="AB660" i="10"/>
  <c r="P662" i="10"/>
  <c r="X662" i="10"/>
  <c r="L664" i="10"/>
  <c r="T664" i="10"/>
  <c r="AB664" i="10"/>
  <c r="P666" i="10"/>
  <c r="X666" i="10"/>
  <c r="L668" i="10"/>
  <c r="T668" i="10"/>
  <c r="AB668" i="10"/>
  <c r="P670" i="10"/>
  <c r="X670" i="10"/>
  <c r="L672" i="10"/>
  <c r="T672" i="10"/>
  <c r="AB672" i="10"/>
  <c r="AB596" i="10"/>
  <c r="L600" i="10"/>
  <c r="AB600" i="10"/>
  <c r="L604" i="10"/>
  <c r="AB604" i="10"/>
  <c r="L608" i="10"/>
  <c r="AB608" i="10"/>
  <c r="L612" i="10"/>
  <c r="AB612" i="10"/>
  <c r="L616" i="10"/>
  <c r="L617" i="10"/>
  <c r="T617" i="10"/>
  <c r="AB617" i="10"/>
  <c r="P619" i="10"/>
  <c r="X619" i="10"/>
  <c r="L621" i="10"/>
  <c r="T621" i="10"/>
  <c r="AB621" i="10"/>
  <c r="P623" i="10"/>
  <c r="X623" i="10"/>
  <c r="L625" i="10"/>
  <c r="T625" i="10"/>
  <c r="AB625" i="10"/>
  <c r="P627" i="10"/>
  <c r="X627" i="10"/>
  <c r="L629" i="10"/>
  <c r="T629" i="10"/>
  <c r="AB629" i="10"/>
  <c r="P631" i="10"/>
  <c r="X631" i="10"/>
  <c r="L633" i="10"/>
  <c r="T633" i="10"/>
  <c r="AB633" i="10"/>
  <c r="P635" i="10"/>
  <c r="X635" i="10"/>
  <c r="L637" i="10"/>
  <c r="T637" i="10"/>
  <c r="AB637" i="10"/>
  <c r="P639" i="10"/>
  <c r="X639" i="10"/>
  <c r="L641" i="10"/>
  <c r="T641" i="10"/>
  <c r="AB641" i="10"/>
  <c r="P643" i="10"/>
  <c r="X643" i="10"/>
  <c r="L645" i="10"/>
  <c r="T645" i="10"/>
  <c r="AB645" i="10"/>
  <c r="P647" i="10"/>
  <c r="X647" i="10"/>
  <c r="L649" i="10"/>
  <c r="T649" i="10"/>
  <c r="AB649" i="10"/>
  <c r="P651" i="10"/>
  <c r="X651" i="10"/>
  <c r="L653" i="10"/>
  <c r="T653" i="10"/>
  <c r="AB653" i="10"/>
  <c r="P655" i="10"/>
  <c r="X655" i="10"/>
  <c r="L657" i="10"/>
  <c r="T657" i="10"/>
  <c r="AB657" i="10"/>
  <c r="P659" i="10"/>
  <c r="X659" i="10"/>
  <c r="L661" i="10"/>
  <c r="T661" i="10"/>
  <c r="AB661" i="10"/>
  <c r="P663" i="10"/>
  <c r="X663" i="10"/>
  <c r="L665" i="10"/>
  <c r="T665" i="10"/>
  <c r="AB665" i="10"/>
  <c r="P667" i="10"/>
  <c r="X667" i="10"/>
  <c r="T642" i="10"/>
  <c r="X644" i="10"/>
  <c r="T650" i="10"/>
  <c r="X652" i="10"/>
  <c r="T658" i="10"/>
  <c r="X660" i="10"/>
  <c r="T666" i="10"/>
  <c r="P668" i="10"/>
  <c r="T669" i="10"/>
  <c r="L671" i="10"/>
  <c r="X671" i="10"/>
  <c r="P672" i="10"/>
  <c r="P674" i="10"/>
  <c r="X674" i="10"/>
  <c r="L676" i="10"/>
  <c r="T676" i="10"/>
  <c r="AB676" i="10"/>
  <c r="P678" i="10"/>
  <c r="X678" i="10"/>
  <c r="L680" i="10"/>
  <c r="T680" i="10"/>
  <c r="AB680" i="10"/>
  <c r="P682" i="10"/>
  <c r="X682" i="10"/>
  <c r="L684" i="10"/>
  <c r="T684" i="10"/>
  <c r="AB684" i="10"/>
  <c r="P686" i="10"/>
  <c r="X686" i="10"/>
  <c r="L688" i="10"/>
  <c r="T688" i="10"/>
  <c r="AB688" i="10"/>
  <c r="P690" i="10"/>
  <c r="X690" i="10"/>
  <c r="L692" i="10"/>
  <c r="T692" i="10"/>
  <c r="AB692" i="10"/>
  <c r="P694" i="10"/>
  <c r="X694" i="10"/>
  <c r="L696" i="10"/>
  <c r="T696" i="10"/>
  <c r="AB696" i="10"/>
  <c r="P698" i="10"/>
  <c r="X698" i="10"/>
  <c r="L700" i="10"/>
  <c r="T700" i="10"/>
  <c r="AB700" i="10"/>
  <c r="P702" i="10"/>
  <c r="X702" i="10"/>
  <c r="L704" i="10"/>
  <c r="T704" i="10"/>
  <c r="AB704" i="10"/>
  <c r="P706" i="10"/>
  <c r="X706" i="10"/>
  <c r="L708" i="10"/>
  <c r="T708" i="10"/>
  <c r="AB708" i="10"/>
  <c r="P710" i="10"/>
  <c r="X710" i="10"/>
  <c r="L712" i="10"/>
  <c r="T712" i="10"/>
  <c r="AB712" i="10"/>
  <c r="P714" i="10"/>
  <c r="X714" i="10"/>
  <c r="L716" i="10"/>
  <c r="T716" i="10"/>
  <c r="AB716" i="10"/>
  <c r="P718" i="10"/>
  <c r="X718" i="10"/>
  <c r="L720" i="10"/>
  <c r="T720" i="10"/>
  <c r="AB720" i="10"/>
  <c r="P722" i="10"/>
  <c r="X722" i="10"/>
  <c r="L638" i="10"/>
  <c r="P640" i="10"/>
  <c r="AB642" i="10"/>
  <c r="L646" i="10"/>
  <c r="P648" i="10"/>
  <c r="AB650" i="10"/>
  <c r="L654" i="10"/>
  <c r="P656" i="10"/>
  <c r="AB658" i="10"/>
  <c r="L662" i="10"/>
  <c r="P664" i="10"/>
  <c r="AB666" i="10"/>
  <c r="T670" i="10"/>
  <c r="P671" i="10"/>
  <c r="L673" i="10"/>
  <c r="T673" i="10"/>
  <c r="AB673" i="10"/>
  <c r="P675" i="10"/>
  <c r="X675" i="10"/>
  <c r="L677" i="10"/>
  <c r="T677" i="10"/>
  <c r="AB677" i="10"/>
  <c r="P679" i="10"/>
  <c r="X679" i="10"/>
  <c r="L681" i="10"/>
  <c r="T681" i="10"/>
  <c r="AB681" i="10"/>
  <c r="P683" i="10"/>
  <c r="X683" i="10"/>
  <c r="L685" i="10"/>
  <c r="T685" i="10"/>
  <c r="AB685" i="10"/>
  <c r="P687" i="10"/>
  <c r="X687" i="10"/>
  <c r="L689" i="10"/>
  <c r="T689" i="10"/>
  <c r="AB689" i="10"/>
  <c r="P691" i="10"/>
  <c r="X691" i="10"/>
  <c r="L693" i="10"/>
  <c r="T693" i="10"/>
  <c r="AB693" i="10"/>
  <c r="P695" i="10"/>
  <c r="X695" i="10"/>
  <c r="L697" i="10"/>
  <c r="T697" i="10"/>
  <c r="AB697" i="10"/>
  <c r="P699" i="10"/>
  <c r="X699" i="10"/>
  <c r="L701" i="10"/>
  <c r="T701" i="10"/>
  <c r="AB701" i="10"/>
  <c r="P703" i="10"/>
  <c r="X703" i="10"/>
  <c r="L705" i="10"/>
  <c r="T705" i="10"/>
  <c r="AB705" i="10"/>
  <c r="P707" i="10"/>
  <c r="X707" i="10"/>
  <c r="L709" i="10"/>
  <c r="T709" i="10"/>
  <c r="AB709" i="10"/>
  <c r="P711" i="10"/>
  <c r="X711" i="10"/>
  <c r="L713" i="10"/>
  <c r="T713" i="10"/>
  <c r="AB713" i="10"/>
  <c r="P715" i="10"/>
  <c r="X715" i="10"/>
  <c r="L717" i="10"/>
  <c r="T717" i="10"/>
  <c r="AB717" i="10"/>
  <c r="P719" i="10"/>
  <c r="X719" i="10"/>
  <c r="L721" i="10"/>
  <c r="T721" i="10"/>
  <c r="AB721" i="10"/>
  <c r="P723" i="10"/>
  <c r="X723" i="10"/>
  <c r="L725" i="10"/>
  <c r="T725" i="10"/>
  <c r="AB725" i="10"/>
  <c r="P727" i="10"/>
  <c r="X727" i="10"/>
  <c r="T638" i="10"/>
  <c r="X640" i="10"/>
  <c r="T646" i="10"/>
  <c r="X648" i="10"/>
  <c r="T654" i="10"/>
  <c r="X656" i="10"/>
  <c r="T662" i="10"/>
  <c r="X664" i="10"/>
  <c r="X668" i="10"/>
  <c r="L669" i="10"/>
  <c r="AB669" i="10"/>
  <c r="AB671" i="10"/>
  <c r="L674" i="10"/>
  <c r="T674" i="10"/>
  <c r="AB674" i="10"/>
  <c r="P676" i="10"/>
  <c r="X676" i="10"/>
  <c r="L678" i="10"/>
  <c r="T678" i="10"/>
  <c r="AB678" i="10"/>
  <c r="P680" i="10"/>
  <c r="X680" i="10"/>
  <c r="L682" i="10"/>
  <c r="T682" i="10"/>
  <c r="AB682" i="10"/>
  <c r="P684" i="10"/>
  <c r="X684" i="10"/>
  <c r="L686" i="10"/>
  <c r="T686" i="10"/>
  <c r="AB686" i="10"/>
  <c r="P688" i="10"/>
  <c r="X688" i="10"/>
  <c r="L690" i="10"/>
  <c r="T690" i="10"/>
  <c r="AB690" i="10"/>
  <c r="P692" i="10"/>
  <c r="X692" i="10"/>
  <c r="L694" i="10"/>
  <c r="T694" i="10"/>
  <c r="AB694" i="10"/>
  <c r="P696" i="10"/>
  <c r="X696" i="10"/>
  <c r="L698" i="10"/>
  <c r="T698" i="10"/>
  <c r="AB698" i="10"/>
  <c r="P700" i="10"/>
  <c r="X700" i="10"/>
  <c r="L702" i="10"/>
  <c r="T702" i="10"/>
  <c r="AB702" i="10"/>
  <c r="P704" i="10"/>
  <c r="X704" i="10"/>
  <c r="L706" i="10"/>
  <c r="T706" i="10"/>
  <c r="AB706" i="10"/>
  <c r="P708" i="10"/>
  <c r="X708" i="10"/>
  <c r="L710" i="10"/>
  <c r="T710" i="10"/>
  <c r="AB710" i="10"/>
  <c r="P712" i="10"/>
  <c r="X712" i="10"/>
  <c r="L714" i="10"/>
  <c r="T714" i="10"/>
  <c r="AB714" i="10"/>
  <c r="P716" i="10"/>
  <c r="X716" i="10"/>
  <c r="L718" i="10"/>
  <c r="T718" i="10"/>
  <c r="AB718" i="10"/>
  <c r="P720" i="10"/>
  <c r="X720" i="10"/>
  <c r="L722" i="10"/>
  <c r="T722" i="10"/>
  <c r="AB722" i="10"/>
  <c r="AB638" i="10"/>
  <c r="L642" i="10"/>
  <c r="P644" i="10"/>
  <c r="AB646" i="10"/>
  <c r="L650" i="10"/>
  <c r="P652" i="10"/>
  <c r="AB654" i="10"/>
  <c r="L658" i="10"/>
  <c r="P660" i="10"/>
  <c r="AB662" i="10"/>
  <c r="L666" i="10"/>
  <c r="L670" i="10"/>
  <c r="AB670" i="10"/>
  <c r="T671" i="10"/>
  <c r="X672" i="10"/>
  <c r="P673" i="10"/>
  <c r="X673" i="10"/>
  <c r="L675" i="10"/>
  <c r="T675" i="10"/>
  <c r="AB675" i="10"/>
  <c r="P677" i="10"/>
  <c r="X677" i="10"/>
  <c r="L679" i="10"/>
  <c r="T679" i="10"/>
  <c r="AB679" i="10"/>
  <c r="P681" i="10"/>
  <c r="X681" i="10"/>
  <c r="L683" i="10"/>
  <c r="T683" i="10"/>
  <c r="AB683" i="10"/>
  <c r="P685" i="10"/>
  <c r="X685" i="10"/>
  <c r="L687" i="10"/>
  <c r="T687" i="10"/>
  <c r="AB687" i="10"/>
  <c r="P689" i="10"/>
  <c r="X689" i="10"/>
  <c r="L691" i="10"/>
  <c r="T691" i="10"/>
  <c r="AB691" i="10"/>
  <c r="P693" i="10"/>
  <c r="X693" i="10"/>
  <c r="L695" i="10"/>
  <c r="T695" i="10"/>
  <c r="AB695" i="10"/>
  <c r="P697" i="10"/>
  <c r="X697" i="10"/>
  <c r="L699" i="10"/>
  <c r="T699" i="10"/>
  <c r="AB699" i="10"/>
  <c r="P701" i="10"/>
  <c r="X701" i="10"/>
  <c r="L703" i="10"/>
  <c r="T703" i="10"/>
  <c r="AB703" i="10"/>
  <c r="P705" i="10"/>
  <c r="X705" i="10"/>
  <c r="L707" i="10"/>
  <c r="T707" i="10"/>
  <c r="AB707" i="10"/>
  <c r="P709" i="10"/>
  <c r="X709" i="10"/>
  <c r="L711" i="10"/>
  <c r="T711" i="10"/>
  <c r="AB711" i="10"/>
  <c r="P713" i="10"/>
  <c r="X713" i="10"/>
  <c r="L715" i="10"/>
  <c r="T715" i="10"/>
  <c r="AB715" i="10"/>
  <c r="P717" i="10"/>
  <c r="X717" i="10"/>
  <c r="L719" i="10"/>
  <c r="T719" i="10"/>
  <c r="AB719" i="10"/>
  <c r="P721" i="10"/>
  <c r="X721" i="10"/>
  <c r="L723" i="10"/>
  <c r="T723" i="10"/>
  <c r="AB723" i="10"/>
  <c r="P725" i="10"/>
  <c r="X725" i="10"/>
  <c r="L727" i="10"/>
  <c r="T727" i="10"/>
  <c r="AB727" i="10"/>
  <c r="T724" i="10"/>
  <c r="T726" i="10"/>
  <c r="T728" i="10"/>
  <c r="L729" i="10"/>
  <c r="T729" i="10"/>
  <c r="AB729" i="10"/>
  <c r="P731" i="10"/>
  <c r="X731" i="10"/>
  <c r="L733" i="10"/>
  <c r="T733" i="10"/>
  <c r="AB733" i="10"/>
  <c r="P735" i="10"/>
  <c r="X735" i="10"/>
  <c r="L737" i="10"/>
  <c r="T737" i="10"/>
  <c r="AB737" i="10"/>
  <c r="P739" i="10"/>
  <c r="X739" i="10"/>
  <c r="L741" i="10"/>
  <c r="T741" i="10"/>
  <c r="AB741" i="10"/>
  <c r="P743" i="10"/>
  <c r="X743" i="10"/>
  <c r="L745" i="10"/>
  <c r="T745" i="10"/>
  <c r="AB745" i="10"/>
  <c r="P747" i="10"/>
  <c r="X747" i="10"/>
  <c r="X724" i="10"/>
  <c r="X726" i="10"/>
  <c r="X728" i="10"/>
  <c r="L730" i="10"/>
  <c r="T730" i="10"/>
  <c r="AB730" i="10"/>
  <c r="P732" i="10"/>
  <c r="X732" i="10"/>
  <c r="L734" i="10"/>
  <c r="T734" i="10"/>
  <c r="AB734" i="10"/>
  <c r="P736" i="10"/>
  <c r="X736" i="10"/>
  <c r="L738" i="10"/>
  <c r="T738" i="10"/>
  <c r="AB738" i="10"/>
  <c r="P740" i="10"/>
  <c r="X740" i="10"/>
  <c r="L742" i="10"/>
  <c r="T742" i="10"/>
  <c r="AB742" i="10"/>
  <c r="P744" i="10"/>
  <c r="X744" i="10"/>
  <c r="L746" i="10"/>
  <c r="T746" i="10"/>
  <c r="AB746" i="10"/>
  <c r="P748" i="10"/>
  <c r="X748" i="10"/>
  <c r="L750" i="10"/>
  <c r="T750" i="10"/>
  <c r="AB750" i="10"/>
  <c r="P752" i="10"/>
  <c r="X752" i="10"/>
  <c r="L754" i="10"/>
  <c r="T754" i="10"/>
  <c r="AB754" i="10"/>
  <c r="P756" i="10"/>
  <c r="X756" i="10"/>
  <c r="L758" i="10"/>
  <c r="T758" i="10"/>
  <c r="AB758" i="10"/>
  <c r="P760" i="10"/>
  <c r="X760" i="10"/>
  <c r="L762" i="10"/>
  <c r="T762" i="10"/>
  <c r="AB762" i="10"/>
  <c r="P764" i="10"/>
  <c r="X764" i="10"/>
  <c r="L766" i="10"/>
  <c r="T766" i="10"/>
  <c r="AB766" i="10"/>
  <c r="P768" i="10"/>
  <c r="X768" i="10"/>
  <c r="L770" i="10"/>
  <c r="T770" i="10"/>
  <c r="AB770" i="10"/>
  <c r="P772" i="10"/>
  <c r="X772" i="10"/>
  <c r="L774" i="10"/>
  <c r="T774" i="10"/>
  <c r="AB774" i="10"/>
  <c r="P776" i="10"/>
  <c r="X776" i="10"/>
  <c r="L778" i="10"/>
  <c r="T778" i="10"/>
  <c r="AB778" i="10"/>
  <c r="P780" i="10"/>
  <c r="X780" i="10"/>
  <c r="L782" i="10"/>
  <c r="T782" i="10"/>
  <c r="AB782" i="10"/>
  <c r="P784" i="10"/>
  <c r="X784" i="10"/>
  <c r="L786" i="10"/>
  <c r="T786" i="10"/>
  <c r="AB786" i="10"/>
  <c r="P788" i="10"/>
  <c r="X788" i="10"/>
  <c r="L790" i="10"/>
  <c r="T790" i="10"/>
  <c r="AB790" i="10"/>
  <c r="P792" i="10"/>
  <c r="X792" i="10"/>
  <c r="L794" i="10"/>
  <c r="T794" i="10"/>
  <c r="L724" i="10"/>
  <c r="AB724" i="10"/>
  <c r="L726" i="10"/>
  <c r="AB726" i="10"/>
  <c r="L728" i="10"/>
  <c r="P729" i="10"/>
  <c r="X729" i="10"/>
  <c r="L731" i="10"/>
  <c r="T731" i="10"/>
  <c r="AB731" i="10"/>
  <c r="P733" i="10"/>
  <c r="X733" i="10"/>
  <c r="L735" i="10"/>
  <c r="T735" i="10"/>
  <c r="AB735" i="10"/>
  <c r="P737" i="10"/>
  <c r="X737" i="10"/>
  <c r="L739" i="10"/>
  <c r="T739" i="10"/>
  <c r="AB739" i="10"/>
  <c r="P741" i="10"/>
  <c r="X741" i="10"/>
  <c r="L743" i="10"/>
  <c r="T743" i="10"/>
  <c r="AB743" i="10"/>
  <c r="P745" i="10"/>
  <c r="X745" i="10"/>
  <c r="L747" i="10"/>
  <c r="T747" i="10"/>
  <c r="AB747" i="10"/>
  <c r="P749" i="10"/>
  <c r="X749" i="10"/>
  <c r="L751" i="10"/>
  <c r="T751" i="10"/>
  <c r="AB751" i="10"/>
  <c r="P753" i="10"/>
  <c r="X753" i="10"/>
  <c r="L755" i="10"/>
  <c r="T755" i="10"/>
  <c r="AB755" i="10"/>
  <c r="P757" i="10"/>
  <c r="X757" i="10"/>
  <c r="L759" i="10"/>
  <c r="T759" i="10"/>
  <c r="AB759" i="10"/>
  <c r="P761" i="10"/>
  <c r="X761" i="10"/>
  <c r="L763" i="10"/>
  <c r="T763" i="10"/>
  <c r="AB763" i="10"/>
  <c r="P765" i="10"/>
  <c r="X765" i="10"/>
  <c r="L767" i="10"/>
  <c r="T767" i="10"/>
  <c r="AB767" i="10"/>
  <c r="P769" i="10"/>
  <c r="X769" i="10"/>
  <c r="L771" i="10"/>
  <c r="T771" i="10"/>
  <c r="AB771" i="10"/>
  <c r="P773" i="10"/>
  <c r="X773" i="10"/>
  <c r="L775" i="10"/>
  <c r="T775" i="10"/>
  <c r="AB775" i="10"/>
  <c r="P777" i="10"/>
  <c r="X777" i="10"/>
  <c r="L779" i="10"/>
  <c r="T779" i="10"/>
  <c r="AB779" i="10"/>
  <c r="P781" i="10"/>
  <c r="X781" i="10"/>
  <c r="L783" i="10"/>
  <c r="T783" i="10"/>
  <c r="AB783" i="10"/>
  <c r="P785" i="10"/>
  <c r="X785" i="10"/>
  <c r="L787" i="10"/>
  <c r="T787" i="10"/>
  <c r="AB787" i="10"/>
  <c r="P789" i="10"/>
  <c r="X789" i="10"/>
  <c r="L791" i="10"/>
  <c r="T791" i="10"/>
  <c r="AB791" i="10"/>
  <c r="P793" i="10"/>
  <c r="X793" i="10"/>
  <c r="L795" i="10"/>
  <c r="T795" i="10"/>
  <c r="AB795" i="10"/>
  <c r="P797" i="10"/>
  <c r="X797" i="10"/>
  <c r="L799" i="10"/>
  <c r="T799" i="10"/>
  <c r="AB799" i="10"/>
  <c r="P801" i="10"/>
  <c r="X801" i="10"/>
  <c r="L803" i="10"/>
  <c r="T803" i="10"/>
  <c r="AB803" i="10"/>
  <c r="P805" i="10"/>
  <c r="X805" i="10"/>
  <c r="L807" i="10"/>
  <c r="T807" i="10"/>
  <c r="AB807" i="10"/>
  <c r="P809" i="10"/>
  <c r="X809" i="10"/>
  <c r="L811" i="10"/>
  <c r="T811" i="10"/>
  <c r="AB811" i="10"/>
  <c r="P813" i="10"/>
  <c r="X813" i="10"/>
  <c r="L815" i="10"/>
  <c r="T815" i="10"/>
  <c r="AB815" i="10"/>
  <c r="P817" i="10"/>
  <c r="X817" i="10"/>
  <c r="L819" i="10"/>
  <c r="T819" i="10"/>
  <c r="AB819" i="10"/>
  <c r="P821" i="10"/>
  <c r="X821" i="10"/>
  <c r="L823" i="10"/>
  <c r="P724" i="10"/>
  <c r="P726" i="10"/>
  <c r="P728" i="10"/>
  <c r="AB728" i="10"/>
  <c r="P730" i="10"/>
  <c r="X730" i="10"/>
  <c r="L732" i="10"/>
  <c r="T732" i="10"/>
  <c r="AB732" i="10"/>
  <c r="P734" i="10"/>
  <c r="X734" i="10"/>
  <c r="L736" i="10"/>
  <c r="T736" i="10"/>
  <c r="AB736" i="10"/>
  <c r="P738" i="10"/>
  <c r="X738" i="10"/>
  <c r="L740" i="10"/>
  <c r="T740" i="10"/>
  <c r="AB740" i="10"/>
  <c r="P742" i="10"/>
  <c r="X742" i="10"/>
  <c r="L744" i="10"/>
  <c r="T744" i="10"/>
  <c r="AB744" i="10"/>
  <c r="P746" i="10"/>
  <c r="X746" i="10"/>
  <c r="L748" i="10"/>
  <c r="T748" i="10"/>
  <c r="AB748" i="10"/>
  <c r="P750" i="10"/>
  <c r="X750" i="10"/>
  <c r="L752" i="10"/>
  <c r="T752" i="10"/>
  <c r="AB752" i="10"/>
  <c r="P754" i="10"/>
  <c r="X754" i="10"/>
  <c r="L756" i="10"/>
  <c r="T756" i="10"/>
  <c r="AB756" i="10"/>
  <c r="P758" i="10"/>
  <c r="X758" i="10"/>
  <c r="L760" i="10"/>
  <c r="T760" i="10"/>
  <c r="AB760" i="10"/>
  <c r="P762" i="10"/>
  <c r="X762" i="10"/>
  <c r="L764" i="10"/>
  <c r="T764" i="10"/>
  <c r="AB764" i="10"/>
  <c r="P766" i="10"/>
  <c r="X766" i="10"/>
  <c r="L768" i="10"/>
  <c r="T768" i="10"/>
  <c r="AB768" i="10"/>
  <c r="P770" i="10"/>
  <c r="X770" i="10"/>
  <c r="L772" i="10"/>
  <c r="T772" i="10"/>
  <c r="AB772" i="10"/>
  <c r="P774" i="10"/>
  <c r="X774" i="10"/>
  <c r="L776" i="10"/>
  <c r="T776" i="10"/>
  <c r="AB776" i="10"/>
  <c r="P778" i="10"/>
  <c r="X778" i="10"/>
  <c r="L780" i="10"/>
  <c r="T780" i="10"/>
  <c r="AB780" i="10"/>
  <c r="P782" i="10"/>
  <c r="X782" i="10"/>
  <c r="L784" i="10"/>
  <c r="T784" i="10"/>
  <c r="AB784" i="10"/>
  <c r="P786" i="10"/>
  <c r="X786" i="10"/>
  <c r="L788" i="10"/>
  <c r="T788" i="10"/>
  <c r="AB788" i="10"/>
  <c r="P790" i="10"/>
  <c r="X790" i="10"/>
  <c r="L792" i="10"/>
  <c r="T792" i="10"/>
  <c r="AB792" i="10"/>
  <c r="P794" i="10"/>
  <c r="X794" i="10"/>
  <c r="L796" i="10"/>
  <c r="T796" i="10"/>
  <c r="AB796" i="10"/>
  <c r="P798" i="10"/>
  <c r="X798" i="10"/>
  <c r="L800" i="10"/>
  <c r="T800" i="10"/>
  <c r="AB800" i="10"/>
  <c r="P802" i="10"/>
  <c r="X802" i="10"/>
  <c r="L804" i="10"/>
  <c r="T804" i="10"/>
  <c r="AB804" i="10"/>
  <c r="P806" i="10"/>
  <c r="X806" i="10"/>
  <c r="L808" i="10"/>
  <c r="T808" i="10"/>
  <c r="AB808" i="10"/>
  <c r="P810" i="10"/>
  <c r="X810" i="10"/>
  <c r="L812" i="10"/>
  <c r="T812" i="10"/>
  <c r="AB812" i="10"/>
  <c r="P814" i="10"/>
  <c r="X814" i="10"/>
  <c r="L816" i="10"/>
  <c r="T816" i="10"/>
  <c r="AB816" i="10"/>
  <c r="P818" i="10"/>
  <c r="X818" i="10"/>
  <c r="L820" i="10"/>
  <c r="T820" i="10"/>
  <c r="AB820" i="10"/>
  <c r="P822" i="10"/>
  <c r="X822" i="10"/>
  <c r="L824" i="10"/>
  <c r="T824" i="10"/>
  <c r="AB824" i="10"/>
  <c r="AB749" i="10"/>
  <c r="L753" i="10"/>
  <c r="P755" i="10"/>
  <c r="AB757" i="10"/>
  <c r="L761" i="10"/>
  <c r="P763" i="10"/>
  <c r="AB765" i="10"/>
  <c r="L769" i="10"/>
  <c r="P771" i="10"/>
  <c r="AB773" i="10"/>
  <c r="L777" i="10"/>
  <c r="P779" i="10"/>
  <c r="AB781" i="10"/>
  <c r="L785" i="10"/>
  <c r="P787" i="10"/>
  <c r="AB789" i="10"/>
  <c r="L793" i="10"/>
  <c r="X795" i="10"/>
  <c r="X796" i="10"/>
  <c r="L797" i="10"/>
  <c r="AB797" i="10"/>
  <c r="X799" i="10"/>
  <c r="X800" i="10"/>
  <c r="L801" i="10"/>
  <c r="AB801" i="10"/>
  <c r="X803" i="10"/>
  <c r="X804" i="10"/>
  <c r="L805" i="10"/>
  <c r="AB805" i="10"/>
  <c r="X807" i="10"/>
  <c r="X808" i="10"/>
  <c r="L809" i="10"/>
  <c r="AB809" i="10"/>
  <c r="X811" i="10"/>
  <c r="X812" i="10"/>
  <c r="L813" i="10"/>
  <c r="AB813" i="10"/>
  <c r="X815" i="10"/>
  <c r="X816" i="10"/>
  <c r="L817" i="10"/>
  <c r="AB817" i="10"/>
  <c r="X819" i="10"/>
  <c r="X820" i="10"/>
  <c r="L821" i="10"/>
  <c r="AB821" i="10"/>
  <c r="T823" i="10"/>
  <c r="X824" i="10"/>
  <c r="P826" i="10"/>
  <c r="X826" i="10"/>
  <c r="L828" i="10"/>
  <c r="T828" i="10"/>
  <c r="AB828" i="10"/>
  <c r="P830" i="10"/>
  <c r="X830" i="10"/>
  <c r="L832" i="10"/>
  <c r="T832" i="10"/>
  <c r="AB832" i="10"/>
  <c r="P834" i="10"/>
  <c r="X834" i="10"/>
  <c r="L836" i="10"/>
  <c r="T836" i="10"/>
  <c r="AB836" i="10"/>
  <c r="P838" i="10"/>
  <c r="X838" i="10"/>
  <c r="L840" i="10"/>
  <c r="T840" i="10"/>
  <c r="AB840" i="10"/>
  <c r="P842" i="10"/>
  <c r="X842" i="10"/>
  <c r="L844" i="10"/>
  <c r="T844" i="10"/>
  <c r="AB844" i="10"/>
  <c r="P846" i="10"/>
  <c r="X846" i="10"/>
  <c r="L848" i="10"/>
  <c r="T848" i="10"/>
  <c r="AB848" i="10"/>
  <c r="P850" i="10"/>
  <c r="X850" i="10"/>
  <c r="L852" i="10"/>
  <c r="T852" i="10"/>
  <c r="AB852" i="10"/>
  <c r="P854" i="10"/>
  <c r="X854" i="10"/>
  <c r="L856" i="10"/>
  <c r="T856" i="10"/>
  <c r="AB856" i="10"/>
  <c r="P858" i="10"/>
  <c r="X858" i="10"/>
  <c r="L860" i="10"/>
  <c r="T860" i="10"/>
  <c r="AB860" i="10"/>
  <c r="T753" i="10"/>
  <c r="X755" i="10"/>
  <c r="T761" i="10"/>
  <c r="X763" i="10"/>
  <c r="T769" i="10"/>
  <c r="X771" i="10"/>
  <c r="T777" i="10"/>
  <c r="X779" i="10"/>
  <c r="T785" i="10"/>
  <c r="X787" i="10"/>
  <c r="T793" i="10"/>
  <c r="AB794" i="10"/>
  <c r="L798" i="10"/>
  <c r="AB798" i="10"/>
  <c r="L802" i="10"/>
  <c r="AB802" i="10"/>
  <c r="L806" i="10"/>
  <c r="AB806" i="10"/>
  <c r="L810" i="10"/>
  <c r="AB810" i="10"/>
  <c r="L814" i="10"/>
  <c r="AB814" i="10"/>
  <c r="L818" i="10"/>
  <c r="AB818" i="10"/>
  <c r="L822" i="10"/>
  <c r="AB822" i="10"/>
  <c r="X823" i="10"/>
  <c r="P824" i="10"/>
  <c r="L825" i="10"/>
  <c r="T825" i="10"/>
  <c r="AB825" i="10"/>
  <c r="P827" i="10"/>
  <c r="X827" i="10"/>
  <c r="L829" i="10"/>
  <c r="T829" i="10"/>
  <c r="AB829" i="10"/>
  <c r="P831" i="10"/>
  <c r="X831" i="10"/>
  <c r="L833" i="10"/>
  <c r="T833" i="10"/>
  <c r="AB833" i="10"/>
  <c r="P835" i="10"/>
  <c r="X835" i="10"/>
  <c r="L837" i="10"/>
  <c r="T837" i="10"/>
  <c r="AB837" i="10"/>
  <c r="P839" i="10"/>
  <c r="X839" i="10"/>
  <c r="L841" i="10"/>
  <c r="T841" i="10"/>
  <c r="AB841" i="10"/>
  <c r="P843" i="10"/>
  <c r="X843" i="10"/>
  <c r="L845" i="10"/>
  <c r="T845" i="10"/>
  <c r="AB845" i="10"/>
  <c r="P847" i="10"/>
  <c r="X847" i="10"/>
  <c r="L849" i="10"/>
  <c r="T849" i="10"/>
  <c r="AB849" i="10"/>
  <c r="L749" i="10"/>
  <c r="P751" i="10"/>
  <c r="AB753" i="10"/>
  <c r="L757" i="10"/>
  <c r="P759" i="10"/>
  <c r="AB761" i="10"/>
  <c r="L765" i="10"/>
  <c r="P767" i="10"/>
  <c r="AB769" i="10"/>
  <c r="L773" i="10"/>
  <c r="P775" i="10"/>
  <c r="AB777" i="10"/>
  <c r="L781" i="10"/>
  <c r="P783" i="10"/>
  <c r="AB785" i="10"/>
  <c r="L789" i="10"/>
  <c r="P791" i="10"/>
  <c r="AB793" i="10"/>
  <c r="P795" i="10"/>
  <c r="P796" i="10"/>
  <c r="T797" i="10"/>
  <c r="P799" i="10"/>
  <c r="P800" i="10"/>
  <c r="T801" i="10"/>
  <c r="P803" i="10"/>
  <c r="P804" i="10"/>
  <c r="T805" i="10"/>
  <c r="P807" i="10"/>
  <c r="P808" i="10"/>
  <c r="T809" i="10"/>
  <c r="P811" i="10"/>
  <c r="P812" i="10"/>
  <c r="T813" i="10"/>
  <c r="P815" i="10"/>
  <c r="P816" i="10"/>
  <c r="T817" i="10"/>
  <c r="P819" i="10"/>
  <c r="P820" i="10"/>
  <c r="T821" i="10"/>
  <c r="P823" i="10"/>
  <c r="L826" i="10"/>
  <c r="T826" i="10"/>
  <c r="AB826" i="10"/>
  <c r="P828" i="10"/>
  <c r="X828" i="10"/>
  <c r="L830" i="10"/>
  <c r="T830" i="10"/>
  <c r="AB830" i="10"/>
  <c r="P832" i="10"/>
  <c r="X832" i="10"/>
  <c r="L834" i="10"/>
  <c r="T834" i="10"/>
  <c r="AB834" i="10"/>
  <c r="P836" i="10"/>
  <c r="X836" i="10"/>
  <c r="L838" i="10"/>
  <c r="T838" i="10"/>
  <c r="AB838" i="10"/>
  <c r="P840" i="10"/>
  <c r="X840" i="10"/>
  <c r="L842" i="10"/>
  <c r="T842" i="10"/>
  <c r="AB842" i="10"/>
  <c r="P844" i="10"/>
  <c r="X844" i="10"/>
  <c r="L846" i="10"/>
  <c r="T846" i="10"/>
  <c r="AB846" i="10"/>
  <c r="P848" i="10"/>
  <c r="X848" i="10"/>
  <c r="L850" i="10"/>
  <c r="T850" i="10"/>
  <c r="AB850" i="10"/>
  <c r="P852" i="10"/>
  <c r="X852" i="10"/>
  <c r="L854" i="10"/>
  <c r="T854" i="10"/>
  <c r="AB854" i="10"/>
  <c r="P856" i="10"/>
  <c r="X856" i="10"/>
  <c r="L858" i="10"/>
  <c r="T858" i="10"/>
  <c r="AB858" i="10"/>
  <c r="P860" i="10"/>
  <c r="X860" i="10"/>
  <c r="L862" i="10"/>
  <c r="T862" i="10"/>
  <c r="AB862" i="10"/>
  <c r="P864" i="10"/>
  <c r="X864" i="10"/>
  <c r="L866" i="10"/>
  <c r="T866" i="10"/>
  <c r="AB866" i="10"/>
  <c r="P868" i="10"/>
  <c r="X868" i="10"/>
  <c r="L870" i="10"/>
  <c r="T870" i="10"/>
  <c r="AB870" i="10"/>
  <c r="P872" i="10"/>
  <c r="X872" i="10"/>
  <c r="L874" i="10"/>
  <c r="T874" i="10"/>
  <c r="AB874" i="10"/>
  <c r="P876" i="10"/>
  <c r="X876" i="10"/>
  <c r="L878" i="10"/>
  <c r="T878" i="10"/>
  <c r="AB878" i="10"/>
  <c r="P880" i="10"/>
  <c r="X880" i="10"/>
  <c r="L882" i="10"/>
  <c r="T882" i="10"/>
  <c r="AB882" i="10"/>
  <c r="P884" i="10"/>
  <c r="X884" i="10"/>
  <c r="L886" i="10"/>
  <c r="T886" i="10"/>
  <c r="AB886" i="10"/>
  <c r="P888" i="10"/>
  <c r="X888" i="10"/>
  <c r="L890" i="10"/>
  <c r="T890" i="10"/>
  <c r="AB890" i="10"/>
  <c r="P892" i="10"/>
  <c r="X892" i="10"/>
  <c r="L894" i="10"/>
  <c r="T894" i="10"/>
  <c r="AB894" i="10"/>
  <c r="P896" i="10"/>
  <c r="X896" i="10"/>
  <c r="T749" i="10"/>
  <c r="X751" i="10"/>
  <c r="T757" i="10"/>
  <c r="X759" i="10"/>
  <c r="T765" i="10"/>
  <c r="X767" i="10"/>
  <c r="T773" i="10"/>
  <c r="X775" i="10"/>
  <c r="T781" i="10"/>
  <c r="X783" i="10"/>
  <c r="T789" i="10"/>
  <c r="X791" i="10"/>
  <c r="T798" i="10"/>
  <c r="T802" i="10"/>
  <c r="T806" i="10"/>
  <c r="T810" i="10"/>
  <c r="T814" i="10"/>
  <c r="T818" i="10"/>
  <c r="T822" i="10"/>
  <c r="AB823" i="10"/>
  <c r="P825" i="10"/>
  <c r="X825" i="10"/>
  <c r="L827" i="10"/>
  <c r="T827" i="10"/>
  <c r="AB827" i="10"/>
  <c r="P829" i="10"/>
  <c r="X829" i="10"/>
  <c r="L831" i="10"/>
  <c r="T831" i="10"/>
  <c r="AB831" i="10"/>
  <c r="P833" i="10"/>
  <c r="X833" i="10"/>
  <c r="L835" i="10"/>
  <c r="T835" i="10"/>
  <c r="AB835" i="10"/>
  <c r="P837" i="10"/>
  <c r="X837" i="10"/>
  <c r="L839" i="10"/>
  <c r="T839" i="10"/>
  <c r="AB839" i="10"/>
  <c r="P841" i="10"/>
  <c r="X841" i="10"/>
  <c r="L843" i="10"/>
  <c r="T843" i="10"/>
  <c r="AB843" i="10"/>
  <c r="P845" i="10"/>
  <c r="X845" i="10"/>
  <c r="L847" i="10"/>
  <c r="T847" i="10"/>
  <c r="AB847" i="10"/>
  <c r="P849" i="10"/>
  <c r="X849" i="10"/>
  <c r="L851" i="10"/>
  <c r="T851" i="10"/>
  <c r="AB851" i="10"/>
  <c r="P853" i="10"/>
  <c r="X853" i="10"/>
  <c r="L855" i="10"/>
  <c r="T855" i="10"/>
  <c r="AB855" i="10"/>
  <c r="P857" i="10"/>
  <c r="X857" i="10"/>
  <c r="L859" i="10"/>
  <c r="T859" i="10"/>
  <c r="AB859" i="10"/>
  <c r="P861" i="10"/>
  <c r="X861" i="10"/>
  <c r="L863" i="10"/>
  <c r="T863" i="10"/>
  <c r="AB863" i="10"/>
  <c r="P865" i="10"/>
  <c r="X865" i="10"/>
  <c r="L867" i="10"/>
  <c r="T867" i="10"/>
  <c r="AB867" i="10"/>
  <c r="P869" i="10"/>
  <c r="X869" i="10"/>
  <c r="L871" i="10"/>
  <c r="T871" i="10"/>
  <c r="AB871" i="10"/>
  <c r="P873" i="10"/>
  <c r="X873" i="10"/>
  <c r="L875" i="10"/>
  <c r="T875" i="10"/>
  <c r="AB875" i="10"/>
  <c r="P877" i="10"/>
  <c r="X877" i="10"/>
  <c r="L879" i="10"/>
  <c r="T879" i="10"/>
  <c r="AB879" i="10"/>
  <c r="P881" i="10"/>
  <c r="X881" i="10"/>
  <c r="L883" i="10"/>
  <c r="T883" i="10"/>
  <c r="AB883" i="10"/>
  <c r="P885" i="10"/>
  <c r="X885" i="10"/>
  <c r="L887" i="10"/>
  <c r="T887" i="10"/>
  <c r="AB887" i="10"/>
  <c r="P889" i="10"/>
  <c r="X889" i="10"/>
  <c r="L891" i="10"/>
  <c r="T891" i="10"/>
  <c r="AB891" i="10"/>
  <c r="P851" i="10"/>
  <c r="AB853" i="10"/>
  <c r="L857" i="10"/>
  <c r="P859" i="10"/>
  <c r="T861" i="10"/>
  <c r="T865" i="10"/>
  <c r="T869" i="10"/>
  <c r="T873" i="10"/>
  <c r="T877" i="10"/>
  <c r="T881" i="10"/>
  <c r="T885" i="10"/>
  <c r="T889" i="10"/>
  <c r="AB892" i="10"/>
  <c r="T893" i="10"/>
  <c r="X894" i="10"/>
  <c r="T895" i="10"/>
  <c r="L896" i="10"/>
  <c r="P897" i="10"/>
  <c r="P898" i="10"/>
  <c r="X898" i="10"/>
  <c r="L900" i="10"/>
  <c r="T900" i="10"/>
  <c r="AB900" i="10"/>
  <c r="P902" i="10"/>
  <c r="X902" i="10"/>
  <c r="L904" i="10"/>
  <c r="T904" i="10"/>
  <c r="AB904" i="10"/>
  <c r="P906" i="10"/>
  <c r="X906" i="10"/>
  <c r="L908" i="10"/>
  <c r="T908" i="10"/>
  <c r="AB908" i="10"/>
  <c r="P910" i="10"/>
  <c r="X910" i="10"/>
  <c r="L912" i="10"/>
  <c r="T912" i="10"/>
  <c r="AB912" i="10"/>
  <c r="P914" i="10"/>
  <c r="X914" i="10"/>
  <c r="L916" i="10"/>
  <c r="T916" i="10"/>
  <c r="AB916" i="10"/>
  <c r="P918" i="10"/>
  <c r="X918" i="10"/>
  <c r="L920" i="10"/>
  <c r="T920" i="10"/>
  <c r="AB920" i="10"/>
  <c r="P922" i="10"/>
  <c r="X922" i="10"/>
  <c r="L924" i="10"/>
  <c r="T924" i="10"/>
  <c r="AB924" i="10"/>
  <c r="P926" i="10"/>
  <c r="X926" i="10"/>
  <c r="L928" i="10"/>
  <c r="T928" i="10"/>
  <c r="AB928" i="10"/>
  <c r="P930" i="10"/>
  <c r="X930" i="10"/>
  <c r="L932" i="10"/>
  <c r="T932" i="10"/>
  <c r="AB932" i="10"/>
  <c r="P934" i="10"/>
  <c r="X934" i="10"/>
  <c r="L936" i="10"/>
  <c r="T936" i="10"/>
  <c r="AB936" i="10"/>
  <c r="P938" i="10"/>
  <c r="X938" i="10"/>
  <c r="L940" i="10"/>
  <c r="T940" i="10"/>
  <c r="AB940" i="10"/>
  <c r="P942" i="10"/>
  <c r="X942" i="10"/>
  <c r="L944" i="10"/>
  <c r="T944" i="10"/>
  <c r="AB944" i="10"/>
  <c r="P946" i="10"/>
  <c r="X946" i="10"/>
  <c r="L948" i="10"/>
  <c r="T948" i="10"/>
  <c r="AB948" i="10"/>
  <c r="P950" i="10"/>
  <c r="X950" i="10"/>
  <c r="L952" i="10"/>
  <c r="T952" i="10"/>
  <c r="AB952" i="10"/>
  <c r="P954" i="10"/>
  <c r="X954" i="10"/>
  <c r="L956" i="10"/>
  <c r="T956" i="10"/>
  <c r="AB956" i="10"/>
  <c r="P958" i="10"/>
  <c r="X958" i="10"/>
  <c r="L960" i="10"/>
  <c r="T960" i="10"/>
  <c r="AB960" i="10"/>
  <c r="P962" i="10"/>
  <c r="X962" i="10"/>
  <c r="L964" i="10"/>
  <c r="T964" i="10"/>
  <c r="AB964" i="10"/>
  <c r="P966" i="10"/>
  <c r="X966" i="10"/>
  <c r="L968" i="10"/>
  <c r="T968" i="10"/>
  <c r="AB968" i="10"/>
  <c r="P970" i="10"/>
  <c r="X970" i="10"/>
  <c r="L972" i="10"/>
  <c r="T972" i="10"/>
  <c r="AB972" i="10"/>
  <c r="P974" i="10"/>
  <c r="X974" i="10"/>
  <c r="L976" i="10"/>
  <c r="T976" i="10"/>
  <c r="AB976" i="10"/>
  <c r="P978" i="10"/>
  <c r="X978" i="10"/>
  <c r="L980" i="10"/>
  <c r="T980" i="10"/>
  <c r="AB980" i="10"/>
  <c r="P982" i="10"/>
  <c r="X982" i="10"/>
  <c r="L984" i="10"/>
  <c r="T984" i="10"/>
  <c r="AB984" i="10"/>
  <c r="P986" i="10"/>
  <c r="X986" i="10"/>
  <c r="L988" i="10"/>
  <c r="T988" i="10"/>
  <c r="AB988" i="10"/>
  <c r="P990" i="10"/>
  <c r="X990" i="10"/>
  <c r="L992" i="10"/>
  <c r="T992" i="10"/>
  <c r="AB992" i="10"/>
  <c r="P994" i="10"/>
  <c r="X994" i="10"/>
  <c r="X851" i="10"/>
  <c r="T857" i="10"/>
  <c r="X859" i="10"/>
  <c r="X862" i="10"/>
  <c r="X863" i="10"/>
  <c r="L864" i="10"/>
  <c r="AB864" i="10"/>
  <c r="X866" i="10"/>
  <c r="X867" i="10"/>
  <c r="L868" i="10"/>
  <c r="AB868" i="10"/>
  <c r="X870" i="10"/>
  <c r="X871" i="10"/>
  <c r="L872" i="10"/>
  <c r="AB872" i="10"/>
  <c r="X874" i="10"/>
  <c r="X875" i="10"/>
  <c r="L876" i="10"/>
  <c r="AB876" i="10"/>
  <c r="X878" i="10"/>
  <c r="X879" i="10"/>
  <c r="L880" i="10"/>
  <c r="AB880" i="10"/>
  <c r="X882" i="10"/>
  <c r="X883" i="10"/>
  <c r="L884" i="10"/>
  <c r="AB884" i="10"/>
  <c r="X886" i="10"/>
  <c r="X887" i="10"/>
  <c r="L888" i="10"/>
  <c r="AB888" i="10"/>
  <c r="X890" i="10"/>
  <c r="X891" i="10"/>
  <c r="T892" i="10"/>
  <c r="L893" i="10"/>
  <c r="X893" i="10"/>
  <c r="P894" i="10"/>
  <c r="L895" i="10"/>
  <c r="AB897" i="10"/>
  <c r="P899" i="10"/>
  <c r="X899" i="10"/>
  <c r="L901" i="10"/>
  <c r="T901" i="10"/>
  <c r="AB901" i="10"/>
  <c r="P903" i="10"/>
  <c r="X903" i="10"/>
  <c r="L905" i="10"/>
  <c r="T905" i="10"/>
  <c r="AB905" i="10"/>
  <c r="P907" i="10"/>
  <c r="X907" i="10"/>
  <c r="L909" i="10"/>
  <c r="T909" i="10"/>
  <c r="AB909" i="10"/>
  <c r="P911" i="10"/>
  <c r="X911" i="10"/>
  <c r="L913" i="10"/>
  <c r="T913" i="10"/>
  <c r="AB913" i="10"/>
  <c r="P915" i="10"/>
  <c r="X915" i="10"/>
  <c r="L917" i="10"/>
  <c r="T917" i="10"/>
  <c r="AB917" i="10"/>
  <c r="P919" i="10"/>
  <c r="X919" i="10"/>
  <c r="L921" i="10"/>
  <c r="T921" i="10"/>
  <c r="AB921" i="10"/>
  <c r="P923" i="10"/>
  <c r="X923" i="10"/>
  <c r="L925" i="10"/>
  <c r="T925" i="10"/>
  <c r="AB925" i="10"/>
  <c r="P927" i="10"/>
  <c r="X927" i="10"/>
  <c r="L929" i="10"/>
  <c r="T929" i="10"/>
  <c r="AB929" i="10"/>
  <c r="P931" i="10"/>
  <c r="X931" i="10"/>
  <c r="L933" i="10"/>
  <c r="T933" i="10"/>
  <c r="AB933" i="10"/>
  <c r="P935" i="10"/>
  <c r="X935" i="10"/>
  <c r="L937" i="10"/>
  <c r="T937" i="10"/>
  <c r="AB937" i="10"/>
  <c r="P939" i="10"/>
  <c r="X939" i="10"/>
  <c r="L941" i="10"/>
  <c r="T941" i="10"/>
  <c r="AB941" i="10"/>
  <c r="P943" i="10"/>
  <c r="X943" i="10"/>
  <c r="L945" i="10"/>
  <c r="T945" i="10"/>
  <c r="AB945" i="10"/>
  <c r="P947" i="10"/>
  <c r="X947" i="10"/>
  <c r="L949" i="10"/>
  <c r="T949" i="10"/>
  <c r="AB949" i="10"/>
  <c r="P951" i="10"/>
  <c r="X951" i="10"/>
  <c r="L953" i="10"/>
  <c r="T953" i="10"/>
  <c r="AB953" i="10"/>
  <c r="P955" i="10"/>
  <c r="X955" i="10"/>
  <c r="L957" i="10"/>
  <c r="T957" i="10"/>
  <c r="AB957" i="10"/>
  <c r="P959" i="10"/>
  <c r="X959" i="10"/>
  <c r="L961" i="10"/>
  <c r="T961" i="10"/>
  <c r="AB961" i="10"/>
  <c r="P963" i="10"/>
  <c r="X963" i="10"/>
  <c r="L965" i="10"/>
  <c r="T965" i="10"/>
  <c r="AB965" i="10"/>
  <c r="P967" i="10"/>
  <c r="X967" i="10"/>
  <c r="L969" i="10"/>
  <c r="T969" i="10"/>
  <c r="AB969" i="10"/>
  <c r="P971" i="10"/>
  <c r="X971" i="10"/>
  <c r="L973" i="10"/>
  <c r="T973" i="10"/>
  <c r="AB973" i="10"/>
  <c r="P975" i="10"/>
  <c r="X975" i="10"/>
  <c r="L977" i="10"/>
  <c r="T977" i="10"/>
  <c r="AB977" i="10"/>
  <c r="P979" i="10"/>
  <c r="X979" i="10"/>
  <c r="L981" i="10"/>
  <c r="T981" i="10"/>
  <c r="AB981" i="10"/>
  <c r="P983" i="10"/>
  <c r="X983" i="10"/>
  <c r="L985" i="10"/>
  <c r="T985" i="10"/>
  <c r="AB985" i="10"/>
  <c r="P987" i="10"/>
  <c r="X987" i="10"/>
  <c r="L853" i="10"/>
  <c r="P855" i="10"/>
  <c r="AB857" i="10"/>
  <c r="L861" i="10"/>
  <c r="AB861" i="10"/>
  <c r="L865" i="10"/>
  <c r="AB865" i="10"/>
  <c r="L869" i="10"/>
  <c r="AB869" i="10"/>
  <c r="L873" i="10"/>
  <c r="AB873" i="10"/>
  <c r="L877" i="10"/>
  <c r="AB877" i="10"/>
  <c r="L881" i="10"/>
  <c r="AB881" i="10"/>
  <c r="L885" i="10"/>
  <c r="AB885" i="10"/>
  <c r="L889" i="10"/>
  <c r="AB889" i="10"/>
  <c r="L892" i="10"/>
  <c r="P893" i="10"/>
  <c r="X895" i="10"/>
  <c r="AB896" i="10"/>
  <c r="T897" i="10"/>
  <c r="L898" i="10"/>
  <c r="T898" i="10"/>
  <c r="AB898" i="10"/>
  <c r="P900" i="10"/>
  <c r="X900" i="10"/>
  <c r="L902" i="10"/>
  <c r="T902" i="10"/>
  <c r="AB902" i="10"/>
  <c r="P904" i="10"/>
  <c r="X904" i="10"/>
  <c r="L906" i="10"/>
  <c r="T906" i="10"/>
  <c r="AB906" i="10"/>
  <c r="P908" i="10"/>
  <c r="X908" i="10"/>
  <c r="L910" i="10"/>
  <c r="T910" i="10"/>
  <c r="AB910" i="10"/>
  <c r="P912" i="10"/>
  <c r="X912" i="10"/>
  <c r="L914" i="10"/>
  <c r="T914" i="10"/>
  <c r="AB914" i="10"/>
  <c r="P916" i="10"/>
  <c r="X916" i="10"/>
  <c r="L918" i="10"/>
  <c r="T918" i="10"/>
  <c r="AB918" i="10"/>
  <c r="P920" i="10"/>
  <c r="X920" i="10"/>
  <c r="L922" i="10"/>
  <c r="T922" i="10"/>
  <c r="AB922" i="10"/>
  <c r="P924" i="10"/>
  <c r="X924" i="10"/>
  <c r="L926" i="10"/>
  <c r="T926" i="10"/>
  <c r="AB926" i="10"/>
  <c r="P928" i="10"/>
  <c r="X928" i="10"/>
  <c r="L930" i="10"/>
  <c r="T930" i="10"/>
  <c r="AB930" i="10"/>
  <c r="P932" i="10"/>
  <c r="X932" i="10"/>
  <c r="L934" i="10"/>
  <c r="T934" i="10"/>
  <c r="AB934" i="10"/>
  <c r="P936" i="10"/>
  <c r="X936" i="10"/>
  <c r="L938" i="10"/>
  <c r="T938" i="10"/>
  <c r="AB938" i="10"/>
  <c r="P940" i="10"/>
  <c r="X940" i="10"/>
  <c r="L942" i="10"/>
  <c r="T942" i="10"/>
  <c r="AB942" i="10"/>
  <c r="P944" i="10"/>
  <c r="X944" i="10"/>
  <c r="L946" i="10"/>
  <c r="T946" i="10"/>
  <c r="AB946" i="10"/>
  <c r="P948" i="10"/>
  <c r="X948" i="10"/>
  <c r="L950" i="10"/>
  <c r="T950" i="10"/>
  <c r="AB950" i="10"/>
  <c r="P952" i="10"/>
  <c r="X952" i="10"/>
  <c r="L954" i="10"/>
  <c r="T954" i="10"/>
  <c r="AB954" i="10"/>
  <c r="P956" i="10"/>
  <c r="X956" i="10"/>
  <c r="L958" i="10"/>
  <c r="T958" i="10"/>
  <c r="AB958" i="10"/>
  <c r="P960" i="10"/>
  <c r="X960" i="10"/>
  <c r="L962" i="10"/>
  <c r="T962" i="10"/>
  <c r="AB962" i="10"/>
  <c r="P964" i="10"/>
  <c r="X964" i="10"/>
  <c r="L966" i="10"/>
  <c r="T966" i="10"/>
  <c r="AB966" i="10"/>
  <c r="P968" i="10"/>
  <c r="X968" i="10"/>
  <c r="L970" i="10"/>
  <c r="T970" i="10"/>
  <c r="AB970" i="10"/>
  <c r="P972" i="10"/>
  <c r="X972" i="10"/>
  <c r="L974" i="10"/>
  <c r="T974" i="10"/>
  <c r="AB974" i="10"/>
  <c r="P976" i="10"/>
  <c r="X976" i="10"/>
  <c r="L978" i="10"/>
  <c r="T978" i="10"/>
  <c r="AB978" i="10"/>
  <c r="P980" i="10"/>
  <c r="X980" i="10"/>
  <c r="L982" i="10"/>
  <c r="T982" i="10"/>
  <c r="AB982" i="10"/>
  <c r="P984" i="10"/>
  <c r="X984" i="10"/>
  <c r="L986" i="10"/>
  <c r="T986" i="10"/>
  <c r="AB986" i="10"/>
  <c r="P988" i="10"/>
  <c r="X988" i="10"/>
  <c r="L990" i="10"/>
  <c r="T990" i="10"/>
  <c r="AB990" i="10"/>
  <c r="P992" i="10"/>
  <c r="X992" i="10"/>
  <c r="L994" i="10"/>
  <c r="T994" i="10"/>
  <c r="AB994" i="10"/>
  <c r="P996" i="10"/>
  <c r="X996" i="10"/>
  <c r="L998" i="10"/>
  <c r="T998" i="10"/>
  <c r="AB998" i="10"/>
  <c r="P1000" i="10"/>
  <c r="X1000" i="10"/>
  <c r="P993" i="10"/>
  <c r="X993" i="10"/>
  <c r="L995" i="10"/>
  <c r="T995" i="10"/>
  <c r="P997" i="10"/>
  <c r="L999" i="10"/>
  <c r="AB999" i="10"/>
  <c r="L996" i="10"/>
  <c r="T996" i="10"/>
  <c r="T853" i="10"/>
  <c r="X855" i="10"/>
  <c r="P862" i="10"/>
  <c r="P863" i="10"/>
  <c r="T864" i="10"/>
  <c r="P866" i="10"/>
  <c r="P867" i="10"/>
  <c r="T868" i="10"/>
  <c r="P870" i="10"/>
  <c r="P871" i="10"/>
  <c r="T872" i="10"/>
  <c r="P874" i="10"/>
  <c r="P875" i="10"/>
  <c r="T876" i="10"/>
  <c r="P878" i="10"/>
  <c r="P879" i="10"/>
  <c r="T880" i="10"/>
  <c r="P882" i="10"/>
  <c r="P883" i="10"/>
  <c r="T884" i="10"/>
  <c r="P886" i="10"/>
  <c r="P887" i="10"/>
  <c r="T888" i="10"/>
  <c r="P890" i="10"/>
  <c r="P891" i="10"/>
  <c r="AB893" i="10"/>
  <c r="P895" i="10"/>
  <c r="AB895" i="10"/>
  <c r="T896" i="10"/>
  <c r="L897" i="10"/>
  <c r="X897" i="10"/>
  <c r="L899" i="10"/>
  <c r="T899" i="10"/>
  <c r="AB899" i="10"/>
  <c r="P901" i="10"/>
  <c r="X901" i="10"/>
  <c r="L903" i="10"/>
  <c r="T903" i="10"/>
  <c r="AB903" i="10"/>
  <c r="P905" i="10"/>
  <c r="X905" i="10"/>
  <c r="L907" i="10"/>
  <c r="T907" i="10"/>
  <c r="AB907" i="10"/>
  <c r="P909" i="10"/>
  <c r="X909" i="10"/>
  <c r="L911" i="10"/>
  <c r="T911" i="10"/>
  <c r="AB911" i="10"/>
  <c r="P913" i="10"/>
  <c r="X913" i="10"/>
  <c r="L915" i="10"/>
  <c r="T915" i="10"/>
  <c r="AB915" i="10"/>
  <c r="P917" i="10"/>
  <c r="X917" i="10"/>
  <c r="L919" i="10"/>
  <c r="T919" i="10"/>
  <c r="AB919" i="10"/>
  <c r="P921" i="10"/>
  <c r="X921" i="10"/>
  <c r="L923" i="10"/>
  <c r="T923" i="10"/>
  <c r="AB923" i="10"/>
  <c r="P925" i="10"/>
  <c r="X925" i="10"/>
  <c r="L927" i="10"/>
  <c r="T927" i="10"/>
  <c r="AB927" i="10"/>
  <c r="P929" i="10"/>
  <c r="X929" i="10"/>
  <c r="L931" i="10"/>
  <c r="T931" i="10"/>
  <c r="AB931" i="10"/>
  <c r="P933" i="10"/>
  <c r="X933" i="10"/>
  <c r="L935" i="10"/>
  <c r="T935" i="10"/>
  <c r="AB935" i="10"/>
  <c r="P937" i="10"/>
  <c r="X937" i="10"/>
  <c r="L939" i="10"/>
  <c r="T939" i="10"/>
  <c r="AB939" i="10"/>
  <c r="P941" i="10"/>
  <c r="X941" i="10"/>
  <c r="L943" i="10"/>
  <c r="T943" i="10"/>
  <c r="AB943" i="10"/>
  <c r="P945" i="10"/>
  <c r="X945" i="10"/>
  <c r="L947" i="10"/>
  <c r="T947" i="10"/>
  <c r="AB947" i="10"/>
  <c r="P949" i="10"/>
  <c r="X949" i="10"/>
  <c r="L951" i="10"/>
  <c r="T951" i="10"/>
  <c r="AB951" i="10"/>
  <c r="P953" i="10"/>
  <c r="X953" i="10"/>
  <c r="L955" i="10"/>
  <c r="T955" i="10"/>
  <c r="AB955" i="10"/>
  <c r="P957" i="10"/>
  <c r="X957" i="10"/>
  <c r="L959" i="10"/>
  <c r="T959" i="10"/>
  <c r="AB959" i="10"/>
  <c r="P961" i="10"/>
  <c r="X961" i="10"/>
  <c r="L963" i="10"/>
  <c r="T963" i="10"/>
  <c r="AB963" i="10"/>
  <c r="P965" i="10"/>
  <c r="X965" i="10"/>
  <c r="L967" i="10"/>
  <c r="T967" i="10"/>
  <c r="AB967" i="10"/>
  <c r="P969" i="10"/>
  <c r="X969" i="10"/>
  <c r="L971" i="10"/>
  <c r="T971" i="10"/>
  <c r="AB971" i="10"/>
  <c r="P973" i="10"/>
  <c r="X973" i="10"/>
  <c r="L975" i="10"/>
  <c r="T975" i="10"/>
  <c r="AB975" i="10"/>
  <c r="P977" i="10"/>
  <c r="X977" i="10"/>
  <c r="L979" i="10"/>
  <c r="T979" i="10"/>
  <c r="AB979" i="10"/>
  <c r="P981" i="10"/>
  <c r="X981" i="10"/>
  <c r="L983" i="10"/>
  <c r="T983" i="10"/>
  <c r="AB983" i="10"/>
  <c r="P985" i="10"/>
  <c r="X985" i="10"/>
  <c r="L987" i="10"/>
  <c r="T987" i="10"/>
  <c r="AB987" i="10"/>
  <c r="P989" i="10"/>
  <c r="X989" i="10"/>
  <c r="L991" i="10"/>
  <c r="T991" i="10"/>
  <c r="AB991" i="10"/>
  <c r="AB995" i="10"/>
  <c r="X997" i="10"/>
  <c r="T999" i="10"/>
  <c r="AB996" i="10"/>
  <c r="AB989" i="10"/>
  <c r="L993" i="10"/>
  <c r="P995" i="10"/>
  <c r="P998" i="10"/>
  <c r="P999" i="10"/>
  <c r="T1000" i="10"/>
  <c r="T993" i="10"/>
  <c r="T989" i="10"/>
  <c r="L997" i="10"/>
  <c r="AB997" i="10"/>
  <c r="X995" i="10"/>
  <c r="T997" i="10"/>
  <c r="L989" i="10"/>
  <c r="P991" i="10"/>
  <c r="AB993" i="10"/>
  <c r="X998" i="10"/>
  <c r="X999" i="10"/>
  <c r="L1000" i="10"/>
  <c r="AB1000" i="10"/>
  <c r="X991" i="10"/>
  <c r="G51" i="7"/>
  <c r="K505" i="10"/>
  <c r="S505" i="10"/>
  <c r="AA505" i="10"/>
  <c r="O507" i="10"/>
  <c r="W507" i="10"/>
  <c r="K509" i="10"/>
  <c r="S509" i="10"/>
  <c r="AA509" i="10"/>
  <c r="AD509" i="10" s="1"/>
  <c r="O511" i="10"/>
  <c r="W511" i="10"/>
  <c r="K513" i="10"/>
  <c r="S513" i="10"/>
  <c r="O504" i="10"/>
  <c r="W504" i="10"/>
  <c r="K506" i="10"/>
  <c r="S506" i="10"/>
  <c r="AA506" i="10"/>
  <c r="AD506" i="10" s="1"/>
  <c r="O508" i="10"/>
  <c r="W508" i="10"/>
  <c r="K510" i="10"/>
  <c r="S510" i="10"/>
  <c r="AA510" i="10"/>
  <c r="AD510" i="10" s="1"/>
  <c r="O512" i="10"/>
  <c r="W512" i="10"/>
  <c r="K514" i="10"/>
  <c r="S514" i="10"/>
  <c r="AA514" i="10"/>
  <c r="O505" i="10"/>
  <c r="R505" i="10" s="1"/>
  <c r="W505" i="10"/>
  <c r="Z505" i="10" s="1"/>
  <c r="K507" i="10"/>
  <c r="N507" i="10" s="1"/>
  <c r="S507" i="10"/>
  <c r="V507" i="10" s="1"/>
  <c r="AA507" i="10"/>
  <c r="AD507" i="10" s="1"/>
  <c r="O509" i="10"/>
  <c r="R509" i="10" s="1"/>
  <c r="W509" i="10"/>
  <c r="Z509" i="10" s="1"/>
  <c r="K511" i="10"/>
  <c r="N511" i="10" s="1"/>
  <c r="S511" i="10"/>
  <c r="V511" i="10" s="1"/>
  <c r="AA511" i="10"/>
  <c r="AD511" i="10" s="1"/>
  <c r="O513" i="10"/>
  <c r="R513" i="10" s="1"/>
  <c r="W513" i="10"/>
  <c r="K515" i="10"/>
  <c r="S515" i="10"/>
  <c r="AA515" i="10"/>
  <c r="AD515" i="10" s="1"/>
  <c r="O517" i="10"/>
  <c r="W517" i="10"/>
  <c r="K519" i="10"/>
  <c r="S519" i="10"/>
  <c r="AA519" i="10"/>
  <c r="O521" i="10"/>
  <c r="W521" i="10"/>
  <c r="K523" i="10"/>
  <c r="N523" i="10" s="1"/>
  <c r="S523" i="10"/>
  <c r="AA523" i="10"/>
  <c r="AD523" i="10" s="1"/>
  <c r="O525" i="10"/>
  <c r="W525" i="10"/>
  <c r="K527" i="10"/>
  <c r="N527" i="10" s="1"/>
  <c r="S527" i="10"/>
  <c r="AA527" i="10"/>
  <c r="AD527" i="10" s="1"/>
  <c r="O529" i="10"/>
  <c r="W529" i="10"/>
  <c r="K531" i="10"/>
  <c r="N531" i="10" s="1"/>
  <c r="S531" i="10"/>
  <c r="V531" i="10" s="1"/>
  <c r="AA531" i="10"/>
  <c r="AD531" i="10" s="1"/>
  <c r="O533" i="10"/>
  <c r="R533" i="10" s="1"/>
  <c r="W533" i="10"/>
  <c r="K535" i="10"/>
  <c r="S535" i="10"/>
  <c r="AA535" i="10"/>
  <c r="O537" i="10"/>
  <c r="R537" i="10" s="1"/>
  <c r="W537" i="10"/>
  <c r="K504" i="10"/>
  <c r="S504" i="10"/>
  <c r="AA504" i="10"/>
  <c r="O506" i="10"/>
  <c r="W506" i="10"/>
  <c r="K508" i="10"/>
  <c r="S508" i="10"/>
  <c r="AA508" i="10"/>
  <c r="AD508" i="10" s="1"/>
  <c r="O510" i="10"/>
  <c r="W510" i="10"/>
  <c r="K512" i="10"/>
  <c r="S512" i="10"/>
  <c r="AA512" i="10"/>
  <c r="AA513" i="10"/>
  <c r="O514" i="10"/>
  <c r="R514" i="10" s="1"/>
  <c r="O515" i="10"/>
  <c r="R515" i="10" s="1"/>
  <c r="K516" i="10"/>
  <c r="AA518" i="10"/>
  <c r="W519" i="10"/>
  <c r="Z519" i="10" s="1"/>
  <c r="O520" i="10"/>
  <c r="AA520" i="10"/>
  <c r="S521" i="10"/>
  <c r="K522" i="10"/>
  <c r="N522" i="10" s="1"/>
  <c r="W522" i="10"/>
  <c r="Z522" i="10" s="1"/>
  <c r="K524" i="10"/>
  <c r="AA526" i="10"/>
  <c r="AD526" i="10" s="1"/>
  <c r="W527" i="10"/>
  <c r="O528" i="10"/>
  <c r="AA528" i="10"/>
  <c r="AD528" i="10" s="1"/>
  <c r="S529" i="10"/>
  <c r="V529" i="10" s="1"/>
  <c r="K530" i="10"/>
  <c r="N530" i="10" s="1"/>
  <c r="W530" i="10"/>
  <c r="K532" i="10"/>
  <c r="N532" i="10" s="1"/>
  <c r="AA534" i="10"/>
  <c r="W535" i="10"/>
  <c r="Z535" i="10" s="1"/>
  <c r="O536" i="10"/>
  <c r="AA536" i="10"/>
  <c r="S537" i="10"/>
  <c r="K538" i="10"/>
  <c r="S538" i="10"/>
  <c r="AA538" i="10"/>
  <c r="O540" i="10"/>
  <c r="W540" i="10"/>
  <c r="K542" i="10"/>
  <c r="S542" i="10"/>
  <c r="AA542" i="10"/>
  <c r="O544" i="10"/>
  <c r="W544" i="10"/>
  <c r="K546" i="10"/>
  <c r="S546" i="10"/>
  <c r="AA546" i="10"/>
  <c r="O548" i="10"/>
  <c r="W548" i="10"/>
  <c r="K550" i="10"/>
  <c r="S550" i="10"/>
  <c r="AA550" i="10"/>
  <c r="O552" i="10"/>
  <c r="W552" i="10"/>
  <c r="W516" i="10"/>
  <c r="Z516" i="10" s="1"/>
  <c r="AA517" i="10"/>
  <c r="AD517" i="10" s="1"/>
  <c r="S518" i="10"/>
  <c r="O519" i="10"/>
  <c r="S520" i="10"/>
  <c r="V520" i="10" s="1"/>
  <c r="K521" i="10"/>
  <c r="O522" i="10"/>
  <c r="W524" i="10"/>
  <c r="AA525" i="10"/>
  <c r="AD525" i="10" s="1"/>
  <c r="S526" i="10"/>
  <c r="O527" i="10"/>
  <c r="S528" i="10"/>
  <c r="K529" i="10"/>
  <c r="O530" i="10"/>
  <c r="R530" i="10" s="1"/>
  <c r="W532" i="10"/>
  <c r="Z532" i="10" s="1"/>
  <c r="AA533" i="10"/>
  <c r="AD533" i="10" s="1"/>
  <c r="S534" i="10"/>
  <c r="V534" i="10" s="1"/>
  <c r="O535" i="10"/>
  <c r="S536" i="10"/>
  <c r="V536" i="10" s="1"/>
  <c r="K537" i="10"/>
  <c r="N537" i="10" s="1"/>
  <c r="K539" i="10"/>
  <c r="S539" i="10"/>
  <c r="V539" i="10" s="1"/>
  <c r="AA539" i="10"/>
  <c r="O541" i="10"/>
  <c r="W541" i="10"/>
  <c r="K543" i="10"/>
  <c r="N543" i="10" s="1"/>
  <c r="S543" i="10"/>
  <c r="AA543" i="10"/>
  <c r="O545" i="10"/>
  <c r="W545" i="10"/>
  <c r="Z545" i="10" s="1"/>
  <c r="K547" i="10"/>
  <c r="S547" i="10"/>
  <c r="AA547" i="10"/>
  <c r="O549" i="10"/>
  <c r="R549" i="10" s="1"/>
  <c r="W549" i="10"/>
  <c r="K551" i="10"/>
  <c r="S551" i="10"/>
  <c r="AA551" i="10"/>
  <c r="AD551" i="10" s="1"/>
  <c r="O553" i="10"/>
  <c r="W553" i="10"/>
  <c r="W514" i="10"/>
  <c r="Z514" i="10" s="1"/>
  <c r="W515" i="10"/>
  <c r="Z515" i="10" s="1"/>
  <c r="O516" i="10"/>
  <c r="AA516" i="10"/>
  <c r="AD516" i="10" s="1"/>
  <c r="S517" i="10"/>
  <c r="V517" i="10" s="1"/>
  <c r="K518" i="10"/>
  <c r="W518" i="10"/>
  <c r="K520" i="10"/>
  <c r="AA522" i="10"/>
  <c r="AD522" i="10" s="1"/>
  <c r="W523" i="10"/>
  <c r="O524" i="10"/>
  <c r="AA524" i="10"/>
  <c r="AD524" i="10" s="1"/>
  <c r="S525" i="10"/>
  <c r="V525" i="10" s="1"/>
  <c r="K526" i="10"/>
  <c r="N526" i="10" s="1"/>
  <c r="W526" i="10"/>
  <c r="K528" i="10"/>
  <c r="AA530" i="10"/>
  <c r="AD530" i="10" s="1"/>
  <c r="W531" i="10"/>
  <c r="Z531" i="10" s="1"/>
  <c r="O532" i="10"/>
  <c r="AA532" i="10"/>
  <c r="AD532" i="10" s="1"/>
  <c r="S533" i="10"/>
  <c r="K534" i="10"/>
  <c r="W534" i="10"/>
  <c r="K536" i="10"/>
  <c r="O538" i="10"/>
  <c r="R538" i="10" s="1"/>
  <c r="W538" i="10"/>
  <c r="Z538" i="10" s="1"/>
  <c r="K540" i="10"/>
  <c r="S540" i="10"/>
  <c r="V540" i="10" s="1"/>
  <c r="AA540" i="10"/>
  <c r="O542" i="10"/>
  <c r="W542" i="10"/>
  <c r="K544" i="10"/>
  <c r="S544" i="10"/>
  <c r="AA544" i="10"/>
  <c r="AD544" i="10" s="1"/>
  <c r="O546" i="10"/>
  <c r="W546" i="10"/>
  <c r="K548" i="10"/>
  <c r="N548" i="10" s="1"/>
  <c r="S548" i="10"/>
  <c r="V548" i="10" s="1"/>
  <c r="AA548" i="10"/>
  <c r="O550" i="10"/>
  <c r="R550" i="10" s="1"/>
  <c r="W550" i="10"/>
  <c r="Z550" i="10" s="1"/>
  <c r="K517" i="10"/>
  <c r="AA521" i="10"/>
  <c r="S522" i="10"/>
  <c r="O523" i="10"/>
  <c r="K533" i="10"/>
  <c r="AA537" i="10"/>
  <c r="K541" i="10"/>
  <c r="N541" i="10" s="1"/>
  <c r="W543" i="10"/>
  <c r="AA545" i="10"/>
  <c r="AD545" i="10" s="1"/>
  <c r="K549" i="10"/>
  <c r="W551" i="10"/>
  <c r="K552" i="10"/>
  <c r="AA552" i="10"/>
  <c r="AD552" i="10" s="1"/>
  <c r="S553" i="10"/>
  <c r="K554" i="10"/>
  <c r="N554" i="10" s="1"/>
  <c r="W554" i="10"/>
  <c r="Z554" i="10" s="1"/>
  <c r="O555" i="10"/>
  <c r="R555" i="10" s="1"/>
  <c r="W555" i="10"/>
  <c r="Z555" i="10" s="1"/>
  <c r="K557" i="10"/>
  <c r="N557" i="10" s="1"/>
  <c r="S557" i="10"/>
  <c r="V557" i="10" s="1"/>
  <c r="AA557" i="10"/>
  <c r="AD557" i="10" s="1"/>
  <c r="O559" i="10"/>
  <c r="R559" i="10" s="1"/>
  <c r="W559" i="10"/>
  <c r="Z559" i="10" s="1"/>
  <c r="K561" i="10"/>
  <c r="N561" i="10" s="1"/>
  <c r="S561" i="10"/>
  <c r="V561" i="10" s="1"/>
  <c r="AA561" i="10"/>
  <c r="AD561" i="10" s="1"/>
  <c r="O563" i="10"/>
  <c r="R563" i="10" s="1"/>
  <c r="W563" i="10"/>
  <c r="Z563" i="10" s="1"/>
  <c r="K565" i="10"/>
  <c r="N565" i="10" s="1"/>
  <c r="S565" i="10"/>
  <c r="V565" i="10" s="1"/>
  <c r="AA565" i="10"/>
  <c r="AD565" i="10" s="1"/>
  <c r="O567" i="10"/>
  <c r="R567" i="10" s="1"/>
  <c r="W567" i="10"/>
  <c r="Z567" i="10" s="1"/>
  <c r="K569" i="10"/>
  <c r="N569" i="10" s="1"/>
  <c r="S569" i="10"/>
  <c r="V569" i="10" s="1"/>
  <c r="AA569" i="10"/>
  <c r="AD569" i="10" s="1"/>
  <c r="O571" i="10"/>
  <c r="R571" i="10" s="1"/>
  <c r="W571" i="10"/>
  <c r="Z571" i="10" s="1"/>
  <c r="K573" i="10"/>
  <c r="N573" i="10" s="1"/>
  <c r="S573" i="10"/>
  <c r="V573" i="10" s="1"/>
  <c r="AA573" i="10"/>
  <c r="AD573" i="10" s="1"/>
  <c r="O575" i="10"/>
  <c r="R575" i="10" s="1"/>
  <c r="W575" i="10"/>
  <c r="Z575" i="10" s="1"/>
  <c r="K577" i="10"/>
  <c r="N577" i="10" s="1"/>
  <c r="S577" i="10"/>
  <c r="V577" i="10" s="1"/>
  <c r="AA577" i="10"/>
  <c r="AD577" i="10" s="1"/>
  <c r="O579" i="10"/>
  <c r="R579" i="10" s="1"/>
  <c r="W579" i="10"/>
  <c r="Z579" i="10" s="1"/>
  <c r="K581" i="10"/>
  <c r="N581" i="10" s="1"/>
  <c r="S581" i="10"/>
  <c r="AA581" i="10"/>
  <c r="AD581" i="10" s="1"/>
  <c r="O583" i="10"/>
  <c r="R583" i="10" s="1"/>
  <c r="W583" i="10"/>
  <c r="K585" i="10"/>
  <c r="S585" i="10"/>
  <c r="AA585" i="10"/>
  <c r="O518" i="10"/>
  <c r="R518" i="10" s="1"/>
  <c r="S524" i="10"/>
  <c r="W528" i="10"/>
  <c r="O534" i="10"/>
  <c r="R534" i="10" s="1"/>
  <c r="O539" i="10"/>
  <c r="R539" i="10" s="1"/>
  <c r="S541" i="10"/>
  <c r="O547" i="10"/>
  <c r="R547" i="10" s="1"/>
  <c r="S549" i="10"/>
  <c r="V549" i="10" s="1"/>
  <c r="K553" i="10"/>
  <c r="O554" i="10"/>
  <c r="R554" i="10" s="1"/>
  <c r="O556" i="10"/>
  <c r="R556" i="10" s="1"/>
  <c r="W556" i="10"/>
  <c r="Z556" i="10" s="1"/>
  <c r="K558" i="10"/>
  <c r="N558" i="10" s="1"/>
  <c r="S558" i="10"/>
  <c r="V558" i="10" s="1"/>
  <c r="AA558" i="10"/>
  <c r="AD558" i="10" s="1"/>
  <c r="O560" i="10"/>
  <c r="R560" i="10" s="1"/>
  <c r="W560" i="10"/>
  <c r="Z560" i="10" s="1"/>
  <c r="K562" i="10"/>
  <c r="N562" i="10" s="1"/>
  <c r="S562" i="10"/>
  <c r="V562" i="10" s="1"/>
  <c r="AA562" i="10"/>
  <c r="AD562" i="10" s="1"/>
  <c r="O564" i="10"/>
  <c r="R564" i="10" s="1"/>
  <c r="W564" i="10"/>
  <c r="Z564" i="10" s="1"/>
  <c r="K566" i="10"/>
  <c r="N566" i="10" s="1"/>
  <c r="S566" i="10"/>
  <c r="V566" i="10" s="1"/>
  <c r="AA566" i="10"/>
  <c r="AD566" i="10" s="1"/>
  <c r="O568" i="10"/>
  <c r="R568" i="10" s="1"/>
  <c r="W568" i="10"/>
  <c r="Z568" i="10" s="1"/>
  <c r="K570" i="10"/>
  <c r="N570" i="10" s="1"/>
  <c r="S570" i="10"/>
  <c r="V570" i="10" s="1"/>
  <c r="AA570" i="10"/>
  <c r="AD570" i="10" s="1"/>
  <c r="O572" i="10"/>
  <c r="R572" i="10" s="1"/>
  <c r="W572" i="10"/>
  <c r="Z572" i="10" s="1"/>
  <c r="K574" i="10"/>
  <c r="N574" i="10" s="1"/>
  <c r="S574" i="10"/>
  <c r="V574" i="10" s="1"/>
  <c r="AA574" i="10"/>
  <c r="AD574" i="10" s="1"/>
  <c r="O576" i="10"/>
  <c r="R576" i="10" s="1"/>
  <c r="W576" i="10"/>
  <c r="Z576" i="10" s="1"/>
  <c r="K578" i="10"/>
  <c r="N578" i="10" s="1"/>
  <c r="S578" i="10"/>
  <c r="V578" i="10" s="1"/>
  <c r="AA578" i="10"/>
  <c r="AD578" i="10" s="1"/>
  <c r="O580" i="10"/>
  <c r="R580" i="10" s="1"/>
  <c r="W580" i="10"/>
  <c r="Z580" i="10" s="1"/>
  <c r="K525" i="10"/>
  <c r="AA529" i="10"/>
  <c r="AD529" i="10" s="1"/>
  <c r="S530" i="10"/>
  <c r="O531" i="10"/>
  <c r="W539" i="10"/>
  <c r="Z539" i="10" s="1"/>
  <c r="AA541" i="10"/>
  <c r="K545" i="10"/>
  <c r="W547" i="10"/>
  <c r="AA549" i="10"/>
  <c r="AD549" i="10" s="1"/>
  <c r="S552" i="10"/>
  <c r="AA554" i="10"/>
  <c r="AD554" i="10" s="1"/>
  <c r="K555" i="10"/>
  <c r="S555" i="10"/>
  <c r="V555" i="10" s="1"/>
  <c r="AA555" i="10"/>
  <c r="AD555" i="10" s="1"/>
  <c r="O557" i="10"/>
  <c r="W557" i="10"/>
  <c r="K559" i="10"/>
  <c r="N559" i="10" s="1"/>
  <c r="S559" i="10"/>
  <c r="AA559" i="10"/>
  <c r="O561" i="10"/>
  <c r="W561" i="10"/>
  <c r="Z561" i="10" s="1"/>
  <c r="K563" i="10"/>
  <c r="S563" i="10"/>
  <c r="AA563" i="10"/>
  <c r="O565" i="10"/>
  <c r="R565" i="10" s="1"/>
  <c r="W565" i="10"/>
  <c r="K567" i="10"/>
  <c r="S567" i="10"/>
  <c r="AA567" i="10"/>
  <c r="AD567" i="10" s="1"/>
  <c r="O569" i="10"/>
  <c r="W569" i="10"/>
  <c r="K571" i="10"/>
  <c r="S571" i="10"/>
  <c r="V571" i="10" s="1"/>
  <c r="AA571" i="10"/>
  <c r="O573" i="10"/>
  <c r="W573" i="10"/>
  <c r="K575" i="10"/>
  <c r="N575" i="10" s="1"/>
  <c r="S575" i="10"/>
  <c r="AA575" i="10"/>
  <c r="AD575" i="10" s="1"/>
  <c r="O577" i="10"/>
  <c r="R577" i="10" s="1"/>
  <c r="W577" i="10"/>
  <c r="K579" i="10"/>
  <c r="S579" i="10"/>
  <c r="AA579" i="10"/>
  <c r="O581" i="10"/>
  <c r="W581" i="10"/>
  <c r="Z581" i="10" s="1"/>
  <c r="K583" i="10"/>
  <c r="S583" i="10"/>
  <c r="AA583" i="10"/>
  <c r="AD583" i="10" s="1"/>
  <c r="S516" i="10"/>
  <c r="W520" i="10"/>
  <c r="Z520" i="10" s="1"/>
  <c r="O526" i="10"/>
  <c r="R526" i="10" s="1"/>
  <c r="S532" i="10"/>
  <c r="V532" i="10" s="1"/>
  <c r="W536" i="10"/>
  <c r="O543" i="10"/>
  <c r="R543" i="10" s="1"/>
  <c r="S545" i="10"/>
  <c r="O551" i="10"/>
  <c r="AA553" i="10"/>
  <c r="S554" i="10"/>
  <c r="K556" i="10"/>
  <c r="N556" i="10" s="1"/>
  <c r="S556" i="10"/>
  <c r="V556" i="10" s="1"/>
  <c r="AA556" i="10"/>
  <c r="AD556" i="10" s="1"/>
  <c r="O558" i="10"/>
  <c r="R558" i="10" s="1"/>
  <c r="W558" i="10"/>
  <c r="Z558" i="10" s="1"/>
  <c r="K560" i="10"/>
  <c r="N560" i="10" s="1"/>
  <c r="S560" i="10"/>
  <c r="V560" i="10" s="1"/>
  <c r="AA560" i="10"/>
  <c r="AD560" i="10" s="1"/>
  <c r="O562" i="10"/>
  <c r="R562" i="10" s="1"/>
  <c r="W562" i="10"/>
  <c r="Z562" i="10" s="1"/>
  <c r="K564" i="10"/>
  <c r="N564" i="10" s="1"/>
  <c r="S564" i="10"/>
  <c r="V564" i="10" s="1"/>
  <c r="AA564" i="10"/>
  <c r="AD564" i="10" s="1"/>
  <c r="O566" i="10"/>
  <c r="R566" i="10" s="1"/>
  <c r="W566" i="10"/>
  <c r="Z566" i="10" s="1"/>
  <c r="K568" i="10"/>
  <c r="N568" i="10" s="1"/>
  <c r="S568" i="10"/>
  <c r="V568" i="10" s="1"/>
  <c r="AA568" i="10"/>
  <c r="AD568" i="10" s="1"/>
  <c r="O570" i="10"/>
  <c r="R570" i="10" s="1"/>
  <c r="W570" i="10"/>
  <c r="Z570" i="10" s="1"/>
  <c r="K572" i="10"/>
  <c r="N572" i="10" s="1"/>
  <c r="S572" i="10"/>
  <c r="V572" i="10" s="1"/>
  <c r="AA572" i="10"/>
  <c r="AD572" i="10" s="1"/>
  <c r="O574" i="10"/>
  <c r="R574" i="10" s="1"/>
  <c r="W574" i="10"/>
  <c r="Z574" i="10" s="1"/>
  <c r="K576" i="10"/>
  <c r="N576" i="10" s="1"/>
  <c r="S576" i="10"/>
  <c r="V576" i="10" s="1"/>
  <c r="AA576" i="10"/>
  <c r="AD576" i="10" s="1"/>
  <c r="W578" i="10"/>
  <c r="AA580" i="10"/>
  <c r="AD580" i="10" s="1"/>
  <c r="K582" i="10"/>
  <c r="AA582" i="10"/>
  <c r="AD582" i="10" s="1"/>
  <c r="K584" i="10"/>
  <c r="W584" i="10"/>
  <c r="Z584" i="10" s="1"/>
  <c r="K586" i="10"/>
  <c r="K588" i="10"/>
  <c r="N588" i="10" s="1"/>
  <c r="S588" i="10"/>
  <c r="AA588" i="10"/>
  <c r="O590" i="10"/>
  <c r="W590" i="10"/>
  <c r="Z590" i="10" s="1"/>
  <c r="K592" i="10"/>
  <c r="S592" i="10"/>
  <c r="AA592" i="10"/>
  <c r="O594" i="10"/>
  <c r="R594" i="10" s="1"/>
  <c r="W594" i="10"/>
  <c r="K596" i="10"/>
  <c r="S596" i="10"/>
  <c r="AA596" i="10"/>
  <c r="O598" i="10"/>
  <c r="W598" i="10"/>
  <c r="O582" i="10"/>
  <c r="O584" i="10"/>
  <c r="R584" i="10" s="1"/>
  <c r="W586" i="10"/>
  <c r="O587" i="10"/>
  <c r="W587" i="10"/>
  <c r="K589" i="10"/>
  <c r="N589" i="10" s="1"/>
  <c r="S589" i="10"/>
  <c r="AA589" i="10"/>
  <c r="O591" i="10"/>
  <c r="W591" i="10"/>
  <c r="Z591" i="10" s="1"/>
  <c r="K593" i="10"/>
  <c r="S593" i="10"/>
  <c r="AA593" i="10"/>
  <c r="O595" i="10"/>
  <c r="R595" i="10" s="1"/>
  <c r="W595" i="10"/>
  <c r="K580" i="10"/>
  <c r="S582" i="10"/>
  <c r="V582" i="10" s="1"/>
  <c r="AA584" i="10"/>
  <c r="W585" i="10"/>
  <c r="O586" i="10"/>
  <c r="AA586" i="10"/>
  <c r="O588" i="10"/>
  <c r="R588" i="10" s="1"/>
  <c r="W588" i="10"/>
  <c r="K590" i="10"/>
  <c r="S590" i="10"/>
  <c r="AA590" i="10"/>
  <c r="AD590" i="10" s="1"/>
  <c r="O592" i="10"/>
  <c r="W592" i="10"/>
  <c r="K594" i="10"/>
  <c r="S594" i="10"/>
  <c r="V594" i="10" s="1"/>
  <c r="AA594" i="10"/>
  <c r="O596" i="10"/>
  <c r="W596" i="10"/>
  <c r="K598" i="10"/>
  <c r="N598" i="10" s="1"/>
  <c r="S598" i="10"/>
  <c r="AA598" i="10"/>
  <c r="O600" i="10"/>
  <c r="W600" i="10"/>
  <c r="Z600" i="10" s="1"/>
  <c r="K602" i="10"/>
  <c r="S602" i="10"/>
  <c r="AA602" i="10"/>
  <c r="O604" i="10"/>
  <c r="R604" i="10" s="1"/>
  <c r="W604" i="10"/>
  <c r="K606" i="10"/>
  <c r="S606" i="10"/>
  <c r="AA606" i="10"/>
  <c r="AD606" i="10" s="1"/>
  <c r="O608" i="10"/>
  <c r="W608" i="10"/>
  <c r="K610" i="10"/>
  <c r="S610" i="10"/>
  <c r="V610" i="10" s="1"/>
  <c r="AA610" i="10"/>
  <c r="AD610" i="10" s="1"/>
  <c r="O612" i="10"/>
  <c r="W612" i="10"/>
  <c r="K614" i="10"/>
  <c r="N614" i="10" s="1"/>
  <c r="S614" i="10"/>
  <c r="AA614" i="10"/>
  <c r="O578" i="10"/>
  <c r="R578" i="10" s="1"/>
  <c r="S580" i="10"/>
  <c r="V580" i="10" s="1"/>
  <c r="W582" i="10"/>
  <c r="S584" i="10"/>
  <c r="V584" i="10" s="1"/>
  <c r="O585" i="10"/>
  <c r="R585" i="10" s="1"/>
  <c r="S586" i="10"/>
  <c r="K587" i="10"/>
  <c r="S587" i="10"/>
  <c r="V587" i="10" s="1"/>
  <c r="AA587" i="10"/>
  <c r="AD587" i="10" s="1"/>
  <c r="O589" i="10"/>
  <c r="W589" i="10"/>
  <c r="K591" i="10"/>
  <c r="N591" i="10" s="1"/>
  <c r="S591" i="10"/>
  <c r="AA591" i="10"/>
  <c r="AD591" i="10" s="1"/>
  <c r="O593" i="10"/>
  <c r="W593" i="10"/>
  <c r="Z593" i="10" s="1"/>
  <c r="K595" i="10"/>
  <c r="S595" i="10"/>
  <c r="AA595" i="10"/>
  <c r="O597" i="10"/>
  <c r="R597" i="10" s="1"/>
  <c r="W597" i="10"/>
  <c r="K599" i="10"/>
  <c r="N599" i="10" s="1"/>
  <c r="S599" i="10"/>
  <c r="V599" i="10" s="1"/>
  <c r="AA599" i="10"/>
  <c r="AD599" i="10" s="1"/>
  <c r="O601" i="10"/>
  <c r="W601" i="10"/>
  <c r="K603" i="10"/>
  <c r="N603" i="10" s="1"/>
  <c r="S603" i="10"/>
  <c r="AA603" i="10"/>
  <c r="AD603" i="10" s="1"/>
  <c r="O605" i="10"/>
  <c r="R605" i="10" s="1"/>
  <c r="W605" i="10"/>
  <c r="K607" i="10"/>
  <c r="N607" i="10" s="1"/>
  <c r="S607" i="10"/>
  <c r="V607" i="10" s="1"/>
  <c r="AA607" i="10"/>
  <c r="AD607" i="10" s="1"/>
  <c r="O609" i="10"/>
  <c r="W609" i="10"/>
  <c r="K611" i="10"/>
  <c r="N611" i="10" s="1"/>
  <c r="S611" i="10"/>
  <c r="AA611" i="10"/>
  <c r="AD611" i="10" s="1"/>
  <c r="O613" i="10"/>
  <c r="W613" i="10"/>
  <c r="Z613" i="10" s="1"/>
  <c r="K615" i="10"/>
  <c r="N615" i="10" s="1"/>
  <c r="S615" i="10"/>
  <c r="V615" i="10" s="1"/>
  <c r="AA615" i="10"/>
  <c r="AD615" i="10" s="1"/>
  <c r="S597" i="10"/>
  <c r="S600" i="10"/>
  <c r="V600" i="10" s="1"/>
  <c r="S604" i="10"/>
  <c r="S608" i="10"/>
  <c r="S612" i="10"/>
  <c r="O616" i="10"/>
  <c r="R616" i="10" s="1"/>
  <c r="O617" i="10"/>
  <c r="R617" i="10" s="1"/>
  <c r="W617" i="10"/>
  <c r="Z617" i="10" s="1"/>
  <c r="K619" i="10"/>
  <c r="N619" i="10" s="1"/>
  <c r="S619" i="10"/>
  <c r="V619" i="10" s="1"/>
  <c r="AA619" i="10"/>
  <c r="AD619" i="10" s="1"/>
  <c r="O621" i="10"/>
  <c r="R621" i="10" s="1"/>
  <c r="W621" i="10"/>
  <c r="Z621" i="10" s="1"/>
  <c r="K623" i="10"/>
  <c r="N623" i="10" s="1"/>
  <c r="S623" i="10"/>
  <c r="V623" i="10" s="1"/>
  <c r="AA623" i="10"/>
  <c r="AD623" i="10" s="1"/>
  <c r="O625" i="10"/>
  <c r="R625" i="10" s="1"/>
  <c r="W625" i="10"/>
  <c r="Z625" i="10" s="1"/>
  <c r="K627" i="10"/>
  <c r="N627" i="10" s="1"/>
  <c r="S627" i="10"/>
  <c r="V627" i="10" s="1"/>
  <c r="AA627" i="10"/>
  <c r="AD627" i="10" s="1"/>
  <c r="O629" i="10"/>
  <c r="R629" i="10" s="1"/>
  <c r="W629" i="10"/>
  <c r="Z629" i="10" s="1"/>
  <c r="K631" i="10"/>
  <c r="N631" i="10" s="1"/>
  <c r="S631" i="10"/>
  <c r="V631" i="10" s="1"/>
  <c r="AA631" i="10"/>
  <c r="AD631" i="10" s="1"/>
  <c r="O633" i="10"/>
  <c r="R633" i="10" s="1"/>
  <c r="W633" i="10"/>
  <c r="Z633" i="10" s="1"/>
  <c r="K635" i="10"/>
  <c r="N635" i="10" s="1"/>
  <c r="S635" i="10"/>
  <c r="V635" i="10" s="1"/>
  <c r="AA635" i="10"/>
  <c r="AD635" i="10" s="1"/>
  <c r="O637" i="10"/>
  <c r="R637" i="10" s="1"/>
  <c r="W637" i="10"/>
  <c r="Z637" i="10" s="1"/>
  <c r="AA597" i="10"/>
  <c r="AD597" i="10" s="1"/>
  <c r="W599" i="10"/>
  <c r="S601" i="10"/>
  <c r="V601" i="10" s="1"/>
  <c r="W602" i="10"/>
  <c r="W603" i="10"/>
  <c r="Z603" i="10" s="1"/>
  <c r="S605" i="10"/>
  <c r="W606" i="10"/>
  <c r="W607" i="10"/>
  <c r="Z607" i="10" s="1"/>
  <c r="S609" i="10"/>
  <c r="W610" i="10"/>
  <c r="W611" i="10"/>
  <c r="Z611" i="10" s="1"/>
  <c r="S613" i="10"/>
  <c r="W614" i="10"/>
  <c r="Z614" i="10" s="1"/>
  <c r="W615" i="10"/>
  <c r="S616" i="10"/>
  <c r="AA616" i="10"/>
  <c r="O618" i="10"/>
  <c r="R618" i="10" s="1"/>
  <c r="W618" i="10"/>
  <c r="K620" i="10"/>
  <c r="S620" i="10"/>
  <c r="AA620" i="10"/>
  <c r="AD620" i="10" s="1"/>
  <c r="O622" i="10"/>
  <c r="W622" i="10"/>
  <c r="K624" i="10"/>
  <c r="S624" i="10"/>
  <c r="V624" i="10" s="1"/>
  <c r="AA624" i="10"/>
  <c r="AD624" i="10" s="1"/>
  <c r="O626" i="10"/>
  <c r="W626" i="10"/>
  <c r="K628" i="10"/>
  <c r="N628" i="10" s="1"/>
  <c r="S628" i="10"/>
  <c r="AA628" i="10"/>
  <c r="O630" i="10"/>
  <c r="W630" i="10"/>
  <c r="Z630" i="10" s="1"/>
  <c r="K632" i="10"/>
  <c r="S632" i="10"/>
  <c r="AA632" i="10"/>
  <c r="O634" i="10"/>
  <c r="R634" i="10" s="1"/>
  <c r="W634" i="10"/>
  <c r="K636" i="10"/>
  <c r="S636" i="10"/>
  <c r="AA636" i="10"/>
  <c r="AD636" i="10" s="1"/>
  <c r="O638" i="10"/>
  <c r="W638" i="10"/>
  <c r="K640" i="10"/>
  <c r="S640" i="10"/>
  <c r="V640" i="10" s="1"/>
  <c r="AA640" i="10"/>
  <c r="O642" i="10"/>
  <c r="W642" i="10"/>
  <c r="K644" i="10"/>
  <c r="N644" i="10" s="1"/>
  <c r="S644" i="10"/>
  <c r="AA644" i="10"/>
  <c r="O646" i="10"/>
  <c r="W646" i="10"/>
  <c r="Z646" i="10" s="1"/>
  <c r="K648" i="10"/>
  <c r="S648" i="10"/>
  <c r="AA648" i="10"/>
  <c r="O650" i="10"/>
  <c r="R650" i="10" s="1"/>
  <c r="W650" i="10"/>
  <c r="K652" i="10"/>
  <c r="S652" i="10"/>
  <c r="AA652" i="10"/>
  <c r="AD652" i="10" s="1"/>
  <c r="O654" i="10"/>
  <c r="W654" i="10"/>
  <c r="K656" i="10"/>
  <c r="S656" i="10"/>
  <c r="V656" i="10" s="1"/>
  <c r="AA656" i="10"/>
  <c r="O658" i="10"/>
  <c r="W658" i="10"/>
  <c r="K660" i="10"/>
  <c r="N660" i="10" s="1"/>
  <c r="S660" i="10"/>
  <c r="AA660" i="10"/>
  <c r="O662" i="10"/>
  <c r="W662" i="10"/>
  <c r="Z662" i="10" s="1"/>
  <c r="K664" i="10"/>
  <c r="S664" i="10"/>
  <c r="AA664" i="10"/>
  <c r="O666" i="10"/>
  <c r="R666" i="10" s="1"/>
  <c r="W666" i="10"/>
  <c r="K668" i="10"/>
  <c r="S668" i="10"/>
  <c r="AA668" i="10"/>
  <c r="AD668" i="10" s="1"/>
  <c r="O670" i="10"/>
  <c r="W670" i="10"/>
  <c r="K600" i="10"/>
  <c r="AA600" i="10"/>
  <c r="AD600" i="10" s="1"/>
  <c r="K604" i="10"/>
  <c r="AA604" i="10"/>
  <c r="K608" i="10"/>
  <c r="AA608" i="10"/>
  <c r="AD608" i="10" s="1"/>
  <c r="K612" i="10"/>
  <c r="AA612" i="10"/>
  <c r="K616" i="10"/>
  <c r="K617" i="10"/>
  <c r="N617" i="10" s="1"/>
  <c r="S617" i="10"/>
  <c r="AA617" i="10"/>
  <c r="AD617" i="10" s="1"/>
  <c r="O619" i="10"/>
  <c r="W619" i="10"/>
  <c r="Z619" i="10" s="1"/>
  <c r="K621" i="10"/>
  <c r="S621" i="10"/>
  <c r="AA621" i="10"/>
  <c r="O623" i="10"/>
  <c r="R623" i="10" s="1"/>
  <c r="W623" i="10"/>
  <c r="K625" i="10"/>
  <c r="S625" i="10"/>
  <c r="AA625" i="10"/>
  <c r="AD625" i="10" s="1"/>
  <c r="O627" i="10"/>
  <c r="W627" i="10"/>
  <c r="K629" i="10"/>
  <c r="S629" i="10"/>
  <c r="V629" i="10" s="1"/>
  <c r="AA629" i="10"/>
  <c r="AD629" i="10" s="1"/>
  <c r="O631" i="10"/>
  <c r="W631" i="10"/>
  <c r="K633" i="10"/>
  <c r="N633" i="10" s="1"/>
  <c r="S633" i="10"/>
  <c r="AA633" i="10"/>
  <c r="O635" i="10"/>
  <c r="W635" i="10"/>
  <c r="Z635" i="10" s="1"/>
  <c r="K637" i="10"/>
  <c r="S637" i="10"/>
  <c r="AA637" i="10"/>
  <c r="O639" i="10"/>
  <c r="R639" i="10" s="1"/>
  <c r="W639" i="10"/>
  <c r="K641" i="10"/>
  <c r="S641" i="10"/>
  <c r="AA641" i="10"/>
  <c r="AD641" i="10" s="1"/>
  <c r="O643" i="10"/>
  <c r="W643" i="10"/>
  <c r="K645" i="10"/>
  <c r="S645" i="10"/>
  <c r="V645" i="10" s="1"/>
  <c r="AA645" i="10"/>
  <c r="O647" i="10"/>
  <c r="W647" i="10"/>
  <c r="K649" i="10"/>
  <c r="N649" i="10" s="1"/>
  <c r="S649" i="10"/>
  <c r="AA649" i="10"/>
  <c r="AD649" i="10" s="1"/>
  <c r="O651" i="10"/>
  <c r="W651" i="10"/>
  <c r="Z651" i="10" s="1"/>
  <c r="K653" i="10"/>
  <c r="S653" i="10"/>
  <c r="AA653" i="10"/>
  <c r="O655" i="10"/>
  <c r="R655" i="10" s="1"/>
  <c r="W655" i="10"/>
  <c r="K657" i="10"/>
  <c r="S657" i="10"/>
  <c r="AA657" i="10"/>
  <c r="AD657" i="10" s="1"/>
  <c r="O659" i="10"/>
  <c r="W659" i="10"/>
  <c r="K661" i="10"/>
  <c r="S661" i="10"/>
  <c r="V661" i="10" s="1"/>
  <c r="AA661" i="10"/>
  <c r="O663" i="10"/>
  <c r="W663" i="10"/>
  <c r="K665" i="10"/>
  <c r="N665" i="10" s="1"/>
  <c r="S665" i="10"/>
  <c r="AA665" i="10"/>
  <c r="O667" i="10"/>
  <c r="W667" i="10"/>
  <c r="Z667" i="10" s="1"/>
  <c r="K669" i="10"/>
  <c r="N669" i="10" s="1"/>
  <c r="S669" i="10"/>
  <c r="V669" i="10" s="1"/>
  <c r="AA669" i="10"/>
  <c r="AD669" i="10" s="1"/>
  <c r="O671" i="10"/>
  <c r="R671" i="10" s="1"/>
  <c r="W671" i="10"/>
  <c r="K597" i="10"/>
  <c r="O599" i="10"/>
  <c r="K601" i="10"/>
  <c r="N601" i="10" s="1"/>
  <c r="AA601" i="10"/>
  <c r="O602" i="10"/>
  <c r="O603" i="10"/>
  <c r="R603" i="10" s="1"/>
  <c r="K605" i="10"/>
  <c r="N605" i="10" s="1"/>
  <c r="AA605" i="10"/>
  <c r="O606" i="10"/>
  <c r="R606" i="10" s="1"/>
  <c r="O607" i="10"/>
  <c r="K609" i="10"/>
  <c r="AA609" i="10"/>
  <c r="O610" i="10"/>
  <c r="R610" i="10" s="1"/>
  <c r="O611" i="10"/>
  <c r="R611" i="10" s="1"/>
  <c r="K613" i="10"/>
  <c r="AA613" i="10"/>
  <c r="AD613" i="10" s="1"/>
  <c r="O614" i="10"/>
  <c r="O615" i="10"/>
  <c r="W616" i="10"/>
  <c r="K618" i="10"/>
  <c r="S618" i="10"/>
  <c r="AA618" i="10"/>
  <c r="AD618" i="10" s="1"/>
  <c r="O620" i="10"/>
  <c r="W620" i="10"/>
  <c r="K622" i="10"/>
  <c r="S622" i="10"/>
  <c r="V622" i="10" s="1"/>
  <c r="AA622" i="10"/>
  <c r="AD622" i="10" s="1"/>
  <c r="O624" i="10"/>
  <c r="W624" i="10"/>
  <c r="K626" i="10"/>
  <c r="N626" i="10" s="1"/>
  <c r="S626" i="10"/>
  <c r="AA626" i="10"/>
  <c r="O628" i="10"/>
  <c r="W628" i="10"/>
  <c r="Z628" i="10" s="1"/>
  <c r="K630" i="10"/>
  <c r="S630" i="10"/>
  <c r="AA630" i="10"/>
  <c r="O632" i="10"/>
  <c r="R632" i="10" s="1"/>
  <c r="W632" i="10"/>
  <c r="K634" i="10"/>
  <c r="S634" i="10"/>
  <c r="AA634" i="10"/>
  <c r="AD634" i="10" s="1"/>
  <c r="O636" i="10"/>
  <c r="W636" i="10"/>
  <c r="K638" i="10"/>
  <c r="S638" i="10"/>
  <c r="AA638" i="10"/>
  <c r="AD638" i="10" s="1"/>
  <c r="O640" i="10"/>
  <c r="R640" i="10" s="1"/>
  <c r="W640" i="10"/>
  <c r="Z640" i="10" s="1"/>
  <c r="K642" i="10"/>
  <c r="S642" i="10"/>
  <c r="AA642" i="10"/>
  <c r="O644" i="10"/>
  <c r="R644" i="10" s="1"/>
  <c r="W644" i="10"/>
  <c r="Z644" i="10" s="1"/>
  <c r="K646" i="10"/>
  <c r="S646" i="10"/>
  <c r="AA646" i="10"/>
  <c r="AD646" i="10" s="1"/>
  <c r="O648" i="10"/>
  <c r="W648" i="10"/>
  <c r="K650" i="10"/>
  <c r="S650" i="10"/>
  <c r="AA650" i="10"/>
  <c r="AD650" i="10" s="1"/>
  <c r="O652" i="10"/>
  <c r="R652" i="10" s="1"/>
  <c r="W652" i="10"/>
  <c r="Z652" i="10" s="1"/>
  <c r="K654" i="10"/>
  <c r="N654" i="10" s="1"/>
  <c r="S654" i="10"/>
  <c r="AA654" i="10"/>
  <c r="AD654" i="10" s="1"/>
  <c r="O656" i="10"/>
  <c r="W656" i="10"/>
  <c r="Z656" i="10" s="1"/>
  <c r="K658" i="10"/>
  <c r="S658" i="10"/>
  <c r="AA658" i="10"/>
  <c r="O660" i="10"/>
  <c r="W660" i="10"/>
  <c r="Z660" i="10" s="1"/>
  <c r="K662" i="10"/>
  <c r="N662" i="10" s="1"/>
  <c r="S662" i="10"/>
  <c r="AA662" i="10"/>
  <c r="O664" i="10"/>
  <c r="W664" i="10"/>
  <c r="K666" i="10"/>
  <c r="N666" i="10" s="1"/>
  <c r="S666" i="10"/>
  <c r="AA666" i="10"/>
  <c r="AD666" i="10" s="1"/>
  <c r="S639" i="10"/>
  <c r="V639" i="10" s="1"/>
  <c r="O645" i="10"/>
  <c r="S647" i="10"/>
  <c r="O653" i="10"/>
  <c r="S655" i="10"/>
  <c r="V655" i="10" s="1"/>
  <c r="O661" i="10"/>
  <c r="S663" i="10"/>
  <c r="S670" i="10"/>
  <c r="AA672" i="10"/>
  <c r="AD672" i="10" s="1"/>
  <c r="K673" i="10"/>
  <c r="S673" i="10"/>
  <c r="AA673" i="10"/>
  <c r="O675" i="10"/>
  <c r="R675" i="10" s="1"/>
  <c r="W675" i="10"/>
  <c r="K677" i="10"/>
  <c r="S677" i="10"/>
  <c r="AA677" i="10"/>
  <c r="AD677" i="10" s="1"/>
  <c r="O679" i="10"/>
  <c r="W679" i="10"/>
  <c r="K681" i="10"/>
  <c r="S681" i="10"/>
  <c r="V681" i="10" s="1"/>
  <c r="AA681" i="10"/>
  <c r="AD681" i="10" s="1"/>
  <c r="O683" i="10"/>
  <c r="W683" i="10"/>
  <c r="K685" i="10"/>
  <c r="N685" i="10" s="1"/>
  <c r="S685" i="10"/>
  <c r="AA685" i="10"/>
  <c r="O687" i="10"/>
  <c r="W687" i="10"/>
  <c r="Z687" i="10" s="1"/>
  <c r="K689" i="10"/>
  <c r="S689" i="10"/>
  <c r="AA689" i="10"/>
  <c r="AD689" i="10" s="1"/>
  <c r="O691" i="10"/>
  <c r="R691" i="10" s="1"/>
  <c r="W691" i="10"/>
  <c r="K693" i="10"/>
  <c r="S693" i="10"/>
  <c r="AA693" i="10"/>
  <c r="AD693" i="10" s="1"/>
  <c r="O695" i="10"/>
  <c r="W695" i="10"/>
  <c r="K697" i="10"/>
  <c r="S697" i="10"/>
  <c r="V697" i="10" s="1"/>
  <c r="AA697" i="10"/>
  <c r="O699" i="10"/>
  <c r="W699" i="10"/>
  <c r="K701" i="10"/>
  <c r="N701" i="10" s="1"/>
  <c r="S701" i="10"/>
  <c r="AA701" i="10"/>
  <c r="O703" i="10"/>
  <c r="W703" i="10"/>
  <c r="Z703" i="10" s="1"/>
  <c r="K705" i="10"/>
  <c r="S705" i="10"/>
  <c r="AA705" i="10"/>
  <c r="O707" i="10"/>
  <c r="R707" i="10" s="1"/>
  <c r="W707" i="10"/>
  <c r="K709" i="10"/>
  <c r="S709" i="10"/>
  <c r="AA709" i="10"/>
  <c r="AD709" i="10" s="1"/>
  <c r="O711" i="10"/>
  <c r="W711" i="10"/>
  <c r="K713" i="10"/>
  <c r="S713" i="10"/>
  <c r="V713" i="10" s="1"/>
  <c r="AA713" i="10"/>
  <c r="AD713" i="10" s="1"/>
  <c r="O715" i="10"/>
  <c r="W715" i="10"/>
  <c r="K717" i="10"/>
  <c r="N717" i="10" s="1"/>
  <c r="S717" i="10"/>
  <c r="AA717" i="10"/>
  <c r="O719" i="10"/>
  <c r="W719" i="10"/>
  <c r="Z719" i="10" s="1"/>
  <c r="K721" i="10"/>
  <c r="S721" i="10"/>
  <c r="AA721" i="10"/>
  <c r="O723" i="10"/>
  <c r="R723" i="10" s="1"/>
  <c r="W723" i="10"/>
  <c r="AA639" i="10"/>
  <c r="AD639" i="10" s="1"/>
  <c r="K643" i="10"/>
  <c r="N643" i="10" s="1"/>
  <c r="W645" i="10"/>
  <c r="Z645" i="10" s="1"/>
  <c r="AA647" i="10"/>
  <c r="K651" i="10"/>
  <c r="W653" i="10"/>
  <c r="Z653" i="10" s="1"/>
  <c r="AA655" i="10"/>
  <c r="AD655" i="10" s="1"/>
  <c r="K659" i="10"/>
  <c r="N659" i="10" s="1"/>
  <c r="W661" i="10"/>
  <c r="Z661" i="10" s="1"/>
  <c r="AA663" i="10"/>
  <c r="AD663" i="10" s="1"/>
  <c r="K667" i="10"/>
  <c r="W668" i="10"/>
  <c r="W669" i="10"/>
  <c r="AA671" i="10"/>
  <c r="AD671" i="10" s="1"/>
  <c r="S672" i="10"/>
  <c r="V672" i="10" s="1"/>
  <c r="K674" i="10"/>
  <c r="S674" i="10"/>
  <c r="V674" i="10" s="1"/>
  <c r="AA674" i="10"/>
  <c r="AD674" i="10" s="1"/>
  <c r="O676" i="10"/>
  <c r="W676" i="10"/>
  <c r="K678" i="10"/>
  <c r="N678" i="10" s="1"/>
  <c r="S678" i="10"/>
  <c r="AA678" i="10"/>
  <c r="O680" i="10"/>
  <c r="W680" i="10"/>
  <c r="Z680" i="10" s="1"/>
  <c r="K682" i="10"/>
  <c r="S682" i="10"/>
  <c r="AA682" i="10"/>
  <c r="O684" i="10"/>
  <c r="R684" i="10" s="1"/>
  <c r="W684" i="10"/>
  <c r="K686" i="10"/>
  <c r="S686" i="10"/>
  <c r="AA686" i="10"/>
  <c r="AD686" i="10" s="1"/>
  <c r="O688" i="10"/>
  <c r="W688" i="10"/>
  <c r="K690" i="10"/>
  <c r="S690" i="10"/>
  <c r="V690" i="10" s="1"/>
  <c r="AA690" i="10"/>
  <c r="AD690" i="10" s="1"/>
  <c r="O692" i="10"/>
  <c r="W692" i="10"/>
  <c r="K694" i="10"/>
  <c r="N694" i="10" s="1"/>
  <c r="S694" i="10"/>
  <c r="AA694" i="10"/>
  <c r="O696" i="10"/>
  <c r="W696" i="10"/>
  <c r="Z696" i="10" s="1"/>
  <c r="K698" i="10"/>
  <c r="S698" i="10"/>
  <c r="AA698" i="10"/>
  <c r="O700" i="10"/>
  <c r="R700" i="10" s="1"/>
  <c r="W700" i="10"/>
  <c r="K702" i="10"/>
  <c r="S702" i="10"/>
  <c r="AA702" i="10"/>
  <c r="AD702" i="10" s="1"/>
  <c r="O704" i="10"/>
  <c r="W704" i="10"/>
  <c r="K706" i="10"/>
  <c r="S706" i="10"/>
  <c r="V706" i="10" s="1"/>
  <c r="AA706" i="10"/>
  <c r="O708" i="10"/>
  <c r="W708" i="10"/>
  <c r="K710" i="10"/>
  <c r="N710" i="10" s="1"/>
  <c r="S710" i="10"/>
  <c r="AA710" i="10"/>
  <c r="O712" i="10"/>
  <c r="W712" i="10"/>
  <c r="Z712" i="10" s="1"/>
  <c r="K714" i="10"/>
  <c r="S714" i="10"/>
  <c r="AA714" i="10"/>
  <c r="O716" i="10"/>
  <c r="R716" i="10" s="1"/>
  <c r="W716" i="10"/>
  <c r="K718" i="10"/>
  <c r="S718" i="10"/>
  <c r="AA718" i="10"/>
  <c r="AD718" i="10" s="1"/>
  <c r="O720" i="10"/>
  <c r="W720" i="10"/>
  <c r="K722" i="10"/>
  <c r="S722" i="10"/>
  <c r="V722" i="10" s="1"/>
  <c r="AA722" i="10"/>
  <c r="AD722" i="10" s="1"/>
  <c r="O724" i="10"/>
  <c r="R724" i="10" s="1"/>
  <c r="W724" i="10"/>
  <c r="K726" i="10"/>
  <c r="S726" i="10"/>
  <c r="V726" i="10" s="1"/>
  <c r="AA726" i="10"/>
  <c r="AD726" i="10" s="1"/>
  <c r="O728" i="10"/>
  <c r="W728" i="10"/>
  <c r="Z728" i="10" s="1"/>
  <c r="O641" i="10"/>
  <c r="R641" i="10" s="1"/>
  <c r="S643" i="10"/>
  <c r="O649" i="10"/>
  <c r="R649" i="10" s="1"/>
  <c r="S651" i="10"/>
  <c r="O657" i="10"/>
  <c r="R657" i="10" s="1"/>
  <c r="S659" i="10"/>
  <c r="O665" i="10"/>
  <c r="R665" i="10" s="1"/>
  <c r="S667" i="10"/>
  <c r="K670" i="10"/>
  <c r="AA670" i="10"/>
  <c r="S671" i="10"/>
  <c r="K672" i="10"/>
  <c r="W672" i="10"/>
  <c r="Z672" i="10" s="1"/>
  <c r="O673" i="10"/>
  <c r="W673" i="10"/>
  <c r="K675" i="10"/>
  <c r="S675" i="10"/>
  <c r="V675" i="10" s="1"/>
  <c r="AA675" i="10"/>
  <c r="O677" i="10"/>
  <c r="W677" i="10"/>
  <c r="K679" i="10"/>
  <c r="N679" i="10" s="1"/>
  <c r="S679" i="10"/>
  <c r="AA679" i="10"/>
  <c r="O681" i="10"/>
  <c r="W681" i="10"/>
  <c r="Z681" i="10" s="1"/>
  <c r="K683" i="10"/>
  <c r="S683" i="10"/>
  <c r="AA683" i="10"/>
  <c r="O685" i="10"/>
  <c r="R685" i="10" s="1"/>
  <c r="W685" i="10"/>
  <c r="K687" i="10"/>
  <c r="S687" i="10"/>
  <c r="AA687" i="10"/>
  <c r="AD687" i="10" s="1"/>
  <c r="O689" i="10"/>
  <c r="W689" i="10"/>
  <c r="K691" i="10"/>
  <c r="S691" i="10"/>
  <c r="V691" i="10" s="1"/>
  <c r="AA691" i="10"/>
  <c r="O693" i="10"/>
  <c r="W693" i="10"/>
  <c r="K695" i="10"/>
  <c r="N695" i="10" s="1"/>
  <c r="S695" i="10"/>
  <c r="AA695" i="10"/>
  <c r="O697" i="10"/>
  <c r="W697" i="10"/>
  <c r="Z697" i="10" s="1"/>
  <c r="K699" i="10"/>
  <c r="S699" i="10"/>
  <c r="AA699" i="10"/>
  <c r="O701" i="10"/>
  <c r="R701" i="10" s="1"/>
  <c r="W701" i="10"/>
  <c r="K703" i="10"/>
  <c r="S703" i="10"/>
  <c r="AA703" i="10"/>
  <c r="AD703" i="10" s="1"/>
  <c r="O705" i="10"/>
  <c r="W705" i="10"/>
  <c r="K707" i="10"/>
  <c r="S707" i="10"/>
  <c r="V707" i="10" s="1"/>
  <c r="AA707" i="10"/>
  <c r="AD707" i="10" s="1"/>
  <c r="O709" i="10"/>
  <c r="W709" i="10"/>
  <c r="K711" i="10"/>
  <c r="N711" i="10" s="1"/>
  <c r="S711" i="10"/>
  <c r="AA711" i="10"/>
  <c r="O713" i="10"/>
  <c r="W713" i="10"/>
  <c r="Z713" i="10" s="1"/>
  <c r="K715" i="10"/>
  <c r="S715" i="10"/>
  <c r="AA715" i="10"/>
  <c r="O717" i="10"/>
  <c r="R717" i="10" s="1"/>
  <c r="W717" i="10"/>
  <c r="Z717" i="10" s="1"/>
  <c r="K719" i="10"/>
  <c r="S719" i="10"/>
  <c r="AA719" i="10"/>
  <c r="AD719" i="10" s="1"/>
  <c r="O721" i="10"/>
  <c r="W721" i="10"/>
  <c r="K639" i="10"/>
  <c r="W641" i="10"/>
  <c r="AA643" i="10"/>
  <c r="AD643" i="10" s="1"/>
  <c r="K647" i="10"/>
  <c r="W649" i="10"/>
  <c r="Z649" i="10" s="1"/>
  <c r="AA651" i="10"/>
  <c r="AD651" i="10" s="1"/>
  <c r="K655" i="10"/>
  <c r="N655" i="10" s="1"/>
  <c r="W657" i="10"/>
  <c r="AA659" i="10"/>
  <c r="K663" i="10"/>
  <c r="W665" i="10"/>
  <c r="AA667" i="10"/>
  <c r="AD667" i="10" s="1"/>
  <c r="O668" i="10"/>
  <c r="R668" i="10" s="1"/>
  <c r="O669" i="10"/>
  <c r="K671" i="10"/>
  <c r="O672" i="10"/>
  <c r="R672" i="10" s="1"/>
  <c r="O674" i="10"/>
  <c r="R674" i="10" s="1"/>
  <c r="W674" i="10"/>
  <c r="Z674" i="10" s="1"/>
  <c r="K676" i="10"/>
  <c r="N676" i="10" s="1"/>
  <c r="S676" i="10"/>
  <c r="V676" i="10" s="1"/>
  <c r="AA676" i="10"/>
  <c r="AD676" i="10" s="1"/>
  <c r="O678" i="10"/>
  <c r="R678" i="10" s="1"/>
  <c r="W678" i="10"/>
  <c r="Z678" i="10" s="1"/>
  <c r="K680" i="10"/>
  <c r="N680" i="10" s="1"/>
  <c r="S680" i="10"/>
  <c r="V680" i="10" s="1"/>
  <c r="AA680" i="10"/>
  <c r="AD680" i="10" s="1"/>
  <c r="O682" i="10"/>
  <c r="R682" i="10" s="1"/>
  <c r="W682" i="10"/>
  <c r="Z682" i="10" s="1"/>
  <c r="K684" i="10"/>
  <c r="N684" i="10" s="1"/>
  <c r="S684" i="10"/>
  <c r="V684" i="10" s="1"/>
  <c r="AA684" i="10"/>
  <c r="AD684" i="10" s="1"/>
  <c r="O686" i="10"/>
  <c r="R686" i="10" s="1"/>
  <c r="W686" i="10"/>
  <c r="Z686" i="10" s="1"/>
  <c r="K688" i="10"/>
  <c r="N688" i="10" s="1"/>
  <c r="S688" i="10"/>
  <c r="V688" i="10" s="1"/>
  <c r="AA688" i="10"/>
  <c r="AD688" i="10" s="1"/>
  <c r="O690" i="10"/>
  <c r="R690" i="10" s="1"/>
  <c r="W690" i="10"/>
  <c r="Z690" i="10" s="1"/>
  <c r="K692" i="10"/>
  <c r="N692" i="10" s="1"/>
  <c r="S692" i="10"/>
  <c r="V692" i="10" s="1"/>
  <c r="AA692" i="10"/>
  <c r="AD692" i="10" s="1"/>
  <c r="O694" i="10"/>
  <c r="R694" i="10" s="1"/>
  <c r="W694" i="10"/>
  <c r="Z694" i="10" s="1"/>
  <c r="K696" i="10"/>
  <c r="N696" i="10" s="1"/>
  <c r="S696" i="10"/>
  <c r="V696" i="10" s="1"/>
  <c r="AA696" i="10"/>
  <c r="AD696" i="10" s="1"/>
  <c r="O698" i="10"/>
  <c r="R698" i="10" s="1"/>
  <c r="W698" i="10"/>
  <c r="Z698" i="10" s="1"/>
  <c r="K700" i="10"/>
  <c r="N700" i="10" s="1"/>
  <c r="S700" i="10"/>
  <c r="V700" i="10" s="1"/>
  <c r="AA700" i="10"/>
  <c r="AD700" i="10" s="1"/>
  <c r="O702" i="10"/>
  <c r="R702" i="10" s="1"/>
  <c r="W702" i="10"/>
  <c r="Z702" i="10" s="1"/>
  <c r="K704" i="10"/>
  <c r="N704" i="10" s="1"/>
  <c r="S704" i="10"/>
  <c r="V704" i="10" s="1"/>
  <c r="AA704" i="10"/>
  <c r="AD704" i="10" s="1"/>
  <c r="O706" i="10"/>
  <c r="R706" i="10" s="1"/>
  <c r="W706" i="10"/>
  <c r="Z706" i="10" s="1"/>
  <c r="K708" i="10"/>
  <c r="N708" i="10" s="1"/>
  <c r="S708" i="10"/>
  <c r="V708" i="10" s="1"/>
  <c r="AA708" i="10"/>
  <c r="AD708" i="10" s="1"/>
  <c r="O710" i="10"/>
  <c r="R710" i="10" s="1"/>
  <c r="W710" i="10"/>
  <c r="Z710" i="10" s="1"/>
  <c r="K712" i="10"/>
  <c r="N712" i="10" s="1"/>
  <c r="S712" i="10"/>
  <c r="V712" i="10" s="1"/>
  <c r="AA712" i="10"/>
  <c r="AD712" i="10" s="1"/>
  <c r="O714" i="10"/>
  <c r="R714" i="10" s="1"/>
  <c r="W714" i="10"/>
  <c r="Z714" i="10" s="1"/>
  <c r="K716" i="10"/>
  <c r="N716" i="10" s="1"/>
  <c r="S716" i="10"/>
  <c r="V716" i="10" s="1"/>
  <c r="AA716" i="10"/>
  <c r="AD716" i="10" s="1"/>
  <c r="O718" i="10"/>
  <c r="R718" i="10" s="1"/>
  <c r="W718" i="10"/>
  <c r="Z718" i="10" s="1"/>
  <c r="K720" i="10"/>
  <c r="N720" i="10" s="1"/>
  <c r="S720" i="10"/>
  <c r="V720" i="10" s="1"/>
  <c r="AA720" i="10"/>
  <c r="AD720" i="10" s="1"/>
  <c r="O722" i="10"/>
  <c r="R722" i="10" s="1"/>
  <c r="W722" i="10"/>
  <c r="Z722" i="10" s="1"/>
  <c r="K724" i="10"/>
  <c r="N724" i="10" s="1"/>
  <c r="S724" i="10"/>
  <c r="AA724" i="10"/>
  <c r="AD724" i="10" s="1"/>
  <c r="O726" i="10"/>
  <c r="R726" i="10" s="1"/>
  <c r="W726" i="10"/>
  <c r="Z726" i="10" s="1"/>
  <c r="K728" i="10"/>
  <c r="N728" i="10" s="1"/>
  <c r="S728" i="10"/>
  <c r="V728" i="10" s="1"/>
  <c r="K723" i="10"/>
  <c r="S725" i="10"/>
  <c r="V725" i="10" s="1"/>
  <c r="S727" i="10"/>
  <c r="K730" i="10"/>
  <c r="S730" i="10"/>
  <c r="AA730" i="10"/>
  <c r="AD730" i="10" s="1"/>
  <c r="O732" i="10"/>
  <c r="W732" i="10"/>
  <c r="K734" i="10"/>
  <c r="S734" i="10"/>
  <c r="V734" i="10" s="1"/>
  <c r="AA734" i="10"/>
  <c r="O736" i="10"/>
  <c r="W736" i="10"/>
  <c r="K738" i="10"/>
  <c r="N738" i="10" s="1"/>
  <c r="S738" i="10"/>
  <c r="AA738" i="10"/>
  <c r="O740" i="10"/>
  <c r="W740" i="10"/>
  <c r="Z740" i="10" s="1"/>
  <c r="K742" i="10"/>
  <c r="S742" i="10"/>
  <c r="AA742" i="10"/>
  <c r="O744" i="10"/>
  <c r="R744" i="10" s="1"/>
  <c r="W744" i="10"/>
  <c r="K746" i="10"/>
  <c r="S746" i="10"/>
  <c r="AA746" i="10"/>
  <c r="AD746" i="10" s="1"/>
  <c r="O748" i="10"/>
  <c r="W748" i="10"/>
  <c r="S723" i="10"/>
  <c r="V723" i="10" s="1"/>
  <c r="W725" i="10"/>
  <c r="Z725" i="10" s="1"/>
  <c r="W727" i="10"/>
  <c r="O729" i="10"/>
  <c r="R729" i="10" s="1"/>
  <c r="W729" i="10"/>
  <c r="Z729" i="10" s="1"/>
  <c r="K731" i="10"/>
  <c r="N731" i="10" s="1"/>
  <c r="S731" i="10"/>
  <c r="V731" i="10" s="1"/>
  <c r="AA731" i="10"/>
  <c r="AD731" i="10" s="1"/>
  <c r="O733" i="10"/>
  <c r="R733" i="10" s="1"/>
  <c r="W733" i="10"/>
  <c r="Z733" i="10" s="1"/>
  <c r="K735" i="10"/>
  <c r="N735" i="10" s="1"/>
  <c r="S735" i="10"/>
  <c r="V735" i="10" s="1"/>
  <c r="AA735" i="10"/>
  <c r="AD735" i="10" s="1"/>
  <c r="O737" i="10"/>
  <c r="R737" i="10" s="1"/>
  <c r="W737" i="10"/>
  <c r="Z737" i="10" s="1"/>
  <c r="K739" i="10"/>
  <c r="N739" i="10" s="1"/>
  <c r="S739" i="10"/>
  <c r="V739" i="10" s="1"/>
  <c r="AA739" i="10"/>
  <c r="AD739" i="10" s="1"/>
  <c r="O741" i="10"/>
  <c r="R741" i="10" s="1"/>
  <c r="W741" i="10"/>
  <c r="Z741" i="10" s="1"/>
  <c r="K743" i="10"/>
  <c r="N743" i="10" s="1"/>
  <c r="S743" i="10"/>
  <c r="V743" i="10" s="1"/>
  <c r="AA743" i="10"/>
  <c r="AD743" i="10" s="1"/>
  <c r="O745" i="10"/>
  <c r="R745" i="10" s="1"/>
  <c r="W745" i="10"/>
  <c r="Z745" i="10" s="1"/>
  <c r="K747" i="10"/>
  <c r="N747" i="10" s="1"/>
  <c r="S747" i="10"/>
  <c r="V747" i="10" s="1"/>
  <c r="AA747" i="10"/>
  <c r="AD747" i="10" s="1"/>
  <c r="O749" i="10"/>
  <c r="R749" i="10" s="1"/>
  <c r="W749" i="10"/>
  <c r="Z749" i="10" s="1"/>
  <c r="K751" i="10"/>
  <c r="N751" i="10" s="1"/>
  <c r="S751" i="10"/>
  <c r="V751" i="10" s="1"/>
  <c r="AA751" i="10"/>
  <c r="AD751" i="10" s="1"/>
  <c r="O753" i="10"/>
  <c r="R753" i="10" s="1"/>
  <c r="W753" i="10"/>
  <c r="Z753" i="10" s="1"/>
  <c r="K755" i="10"/>
  <c r="N755" i="10" s="1"/>
  <c r="S755" i="10"/>
  <c r="V755" i="10" s="1"/>
  <c r="AA755" i="10"/>
  <c r="AD755" i="10" s="1"/>
  <c r="O757" i="10"/>
  <c r="R757" i="10" s="1"/>
  <c r="W757" i="10"/>
  <c r="Z757" i="10" s="1"/>
  <c r="K759" i="10"/>
  <c r="N759" i="10" s="1"/>
  <c r="S759" i="10"/>
  <c r="V759" i="10" s="1"/>
  <c r="AA759" i="10"/>
  <c r="AD759" i="10" s="1"/>
  <c r="O761" i="10"/>
  <c r="R761" i="10" s="1"/>
  <c r="W761" i="10"/>
  <c r="Z761" i="10" s="1"/>
  <c r="K763" i="10"/>
  <c r="N763" i="10" s="1"/>
  <c r="S763" i="10"/>
  <c r="V763" i="10" s="1"/>
  <c r="AA763" i="10"/>
  <c r="AD763" i="10" s="1"/>
  <c r="O765" i="10"/>
  <c r="R765" i="10" s="1"/>
  <c r="W765" i="10"/>
  <c r="Z765" i="10" s="1"/>
  <c r="K767" i="10"/>
  <c r="N767" i="10" s="1"/>
  <c r="S767" i="10"/>
  <c r="V767" i="10" s="1"/>
  <c r="AA767" i="10"/>
  <c r="AD767" i="10" s="1"/>
  <c r="O769" i="10"/>
  <c r="R769" i="10" s="1"/>
  <c r="W769" i="10"/>
  <c r="Z769" i="10" s="1"/>
  <c r="K771" i="10"/>
  <c r="N771" i="10" s="1"/>
  <c r="S771" i="10"/>
  <c r="V771" i="10" s="1"/>
  <c r="AA771" i="10"/>
  <c r="AD771" i="10" s="1"/>
  <c r="O773" i="10"/>
  <c r="R773" i="10" s="1"/>
  <c r="W773" i="10"/>
  <c r="Z773" i="10" s="1"/>
  <c r="K775" i="10"/>
  <c r="N775" i="10" s="1"/>
  <c r="S775" i="10"/>
  <c r="V775" i="10" s="1"/>
  <c r="AA775" i="10"/>
  <c r="AD775" i="10" s="1"/>
  <c r="O777" i="10"/>
  <c r="R777" i="10" s="1"/>
  <c r="W777" i="10"/>
  <c r="Z777" i="10" s="1"/>
  <c r="K779" i="10"/>
  <c r="N779" i="10" s="1"/>
  <c r="S779" i="10"/>
  <c r="V779" i="10" s="1"/>
  <c r="AA779" i="10"/>
  <c r="AD779" i="10" s="1"/>
  <c r="O781" i="10"/>
  <c r="R781" i="10" s="1"/>
  <c r="W781" i="10"/>
  <c r="Z781" i="10" s="1"/>
  <c r="K783" i="10"/>
  <c r="N783" i="10" s="1"/>
  <c r="S783" i="10"/>
  <c r="V783" i="10" s="1"/>
  <c r="AA783" i="10"/>
  <c r="AD783" i="10" s="1"/>
  <c r="O785" i="10"/>
  <c r="R785" i="10" s="1"/>
  <c r="W785" i="10"/>
  <c r="Z785" i="10" s="1"/>
  <c r="K787" i="10"/>
  <c r="N787" i="10" s="1"/>
  <c r="S787" i="10"/>
  <c r="V787" i="10" s="1"/>
  <c r="AA787" i="10"/>
  <c r="AD787" i="10" s="1"/>
  <c r="O789" i="10"/>
  <c r="R789" i="10" s="1"/>
  <c r="W789" i="10"/>
  <c r="Z789" i="10" s="1"/>
  <c r="K791" i="10"/>
  <c r="N791" i="10" s="1"/>
  <c r="S791" i="10"/>
  <c r="V791" i="10" s="1"/>
  <c r="AA791" i="10"/>
  <c r="AD791" i="10" s="1"/>
  <c r="O793" i="10"/>
  <c r="R793" i="10" s="1"/>
  <c r="W793" i="10"/>
  <c r="Z793" i="10" s="1"/>
  <c r="AA723" i="10"/>
  <c r="AD723" i="10" s="1"/>
  <c r="K725" i="10"/>
  <c r="AA725" i="10"/>
  <c r="AD725" i="10" s="1"/>
  <c r="K727" i="10"/>
  <c r="N727" i="10" s="1"/>
  <c r="AA727" i="10"/>
  <c r="AA728" i="10"/>
  <c r="O730" i="10"/>
  <c r="W730" i="10"/>
  <c r="Z730" i="10" s="1"/>
  <c r="K732" i="10"/>
  <c r="S732" i="10"/>
  <c r="AA732" i="10"/>
  <c r="AD732" i="10" s="1"/>
  <c r="O734" i="10"/>
  <c r="R734" i="10" s="1"/>
  <c r="W734" i="10"/>
  <c r="Z734" i="10" s="1"/>
  <c r="K736" i="10"/>
  <c r="S736" i="10"/>
  <c r="AA736" i="10"/>
  <c r="AD736" i="10" s="1"/>
  <c r="O738" i="10"/>
  <c r="W738" i="10"/>
  <c r="K740" i="10"/>
  <c r="S740" i="10"/>
  <c r="V740" i="10" s="1"/>
  <c r="AA740" i="10"/>
  <c r="AD740" i="10" s="1"/>
  <c r="O742" i="10"/>
  <c r="W742" i="10"/>
  <c r="K744" i="10"/>
  <c r="N744" i="10" s="1"/>
  <c r="S744" i="10"/>
  <c r="AA744" i="10"/>
  <c r="O746" i="10"/>
  <c r="W746" i="10"/>
  <c r="Z746" i="10" s="1"/>
  <c r="K748" i="10"/>
  <c r="S748" i="10"/>
  <c r="AA748" i="10"/>
  <c r="O750" i="10"/>
  <c r="R750" i="10" s="1"/>
  <c r="W750" i="10"/>
  <c r="K752" i="10"/>
  <c r="S752" i="10"/>
  <c r="AA752" i="10"/>
  <c r="AD752" i="10" s="1"/>
  <c r="O754" i="10"/>
  <c r="W754" i="10"/>
  <c r="K756" i="10"/>
  <c r="S756" i="10"/>
  <c r="V756" i="10" s="1"/>
  <c r="AA756" i="10"/>
  <c r="O758" i="10"/>
  <c r="W758" i="10"/>
  <c r="K760" i="10"/>
  <c r="N760" i="10" s="1"/>
  <c r="S760" i="10"/>
  <c r="AA760" i="10"/>
  <c r="O762" i="10"/>
  <c r="W762" i="10"/>
  <c r="Z762" i="10" s="1"/>
  <c r="K764" i="10"/>
  <c r="S764" i="10"/>
  <c r="AA764" i="10"/>
  <c r="O766" i="10"/>
  <c r="R766" i="10" s="1"/>
  <c r="W766" i="10"/>
  <c r="Z766" i="10" s="1"/>
  <c r="K768" i="10"/>
  <c r="S768" i="10"/>
  <c r="AA768" i="10"/>
  <c r="AD768" i="10" s="1"/>
  <c r="O770" i="10"/>
  <c r="W770" i="10"/>
  <c r="K772" i="10"/>
  <c r="S772" i="10"/>
  <c r="V772" i="10" s="1"/>
  <c r="AA772" i="10"/>
  <c r="O774" i="10"/>
  <c r="W774" i="10"/>
  <c r="K776" i="10"/>
  <c r="N776" i="10" s="1"/>
  <c r="S776" i="10"/>
  <c r="AA776" i="10"/>
  <c r="O778" i="10"/>
  <c r="W778" i="10"/>
  <c r="Z778" i="10" s="1"/>
  <c r="K780" i="10"/>
  <c r="S780" i="10"/>
  <c r="AA780" i="10"/>
  <c r="AD780" i="10" s="1"/>
  <c r="O782" i="10"/>
  <c r="R782" i="10" s="1"/>
  <c r="W782" i="10"/>
  <c r="K784" i="10"/>
  <c r="S784" i="10"/>
  <c r="AA784" i="10"/>
  <c r="AD784" i="10" s="1"/>
  <c r="O786" i="10"/>
  <c r="W786" i="10"/>
  <c r="K788" i="10"/>
  <c r="S788" i="10"/>
  <c r="V788" i="10" s="1"/>
  <c r="AA788" i="10"/>
  <c r="AD788" i="10" s="1"/>
  <c r="O790" i="10"/>
  <c r="W790" i="10"/>
  <c r="K792" i="10"/>
  <c r="N792" i="10" s="1"/>
  <c r="S792" i="10"/>
  <c r="AA792" i="10"/>
  <c r="AD792" i="10" s="1"/>
  <c r="O794" i="10"/>
  <c r="W794" i="10"/>
  <c r="Z794" i="10" s="1"/>
  <c r="K796" i="10"/>
  <c r="S796" i="10"/>
  <c r="AA796" i="10"/>
  <c r="AD796" i="10" s="1"/>
  <c r="O798" i="10"/>
  <c r="R798" i="10" s="1"/>
  <c r="W798" i="10"/>
  <c r="K800" i="10"/>
  <c r="S800" i="10"/>
  <c r="AA800" i="10"/>
  <c r="AD800" i="10" s="1"/>
  <c r="O802" i="10"/>
  <c r="W802" i="10"/>
  <c r="K804" i="10"/>
  <c r="S804" i="10"/>
  <c r="V804" i="10" s="1"/>
  <c r="AA804" i="10"/>
  <c r="AD804" i="10" s="1"/>
  <c r="O806" i="10"/>
  <c r="W806" i="10"/>
  <c r="K808" i="10"/>
  <c r="N808" i="10" s="1"/>
  <c r="S808" i="10"/>
  <c r="AA808" i="10"/>
  <c r="O810" i="10"/>
  <c r="W810" i="10"/>
  <c r="Z810" i="10" s="1"/>
  <c r="K812" i="10"/>
  <c r="S812" i="10"/>
  <c r="AA812" i="10"/>
  <c r="AD812" i="10" s="1"/>
  <c r="O814" i="10"/>
  <c r="R814" i="10" s="1"/>
  <c r="W814" i="10"/>
  <c r="K816" i="10"/>
  <c r="S816" i="10"/>
  <c r="AA816" i="10"/>
  <c r="AD816" i="10" s="1"/>
  <c r="O818" i="10"/>
  <c r="W818" i="10"/>
  <c r="K820" i="10"/>
  <c r="S820" i="10"/>
  <c r="V820" i="10" s="1"/>
  <c r="AA820" i="10"/>
  <c r="O822" i="10"/>
  <c r="W822" i="10"/>
  <c r="O725" i="10"/>
  <c r="R725" i="10" s="1"/>
  <c r="O727" i="10"/>
  <c r="K729" i="10"/>
  <c r="S729" i="10"/>
  <c r="AA729" i="10"/>
  <c r="AD729" i="10" s="1"/>
  <c r="O731" i="10"/>
  <c r="W731" i="10"/>
  <c r="K733" i="10"/>
  <c r="S733" i="10"/>
  <c r="V733" i="10" s="1"/>
  <c r="AA733" i="10"/>
  <c r="O735" i="10"/>
  <c r="W735" i="10"/>
  <c r="K737" i="10"/>
  <c r="N737" i="10" s="1"/>
  <c r="S737" i="10"/>
  <c r="AA737" i="10"/>
  <c r="O739" i="10"/>
  <c r="W739" i="10"/>
  <c r="Z739" i="10" s="1"/>
  <c r="K741" i="10"/>
  <c r="S741" i="10"/>
  <c r="AA741" i="10"/>
  <c r="O743" i="10"/>
  <c r="R743" i="10" s="1"/>
  <c r="W743" i="10"/>
  <c r="K745" i="10"/>
  <c r="S745" i="10"/>
  <c r="AA745" i="10"/>
  <c r="AD745" i="10" s="1"/>
  <c r="O747" i="10"/>
  <c r="W747" i="10"/>
  <c r="K749" i="10"/>
  <c r="N749" i="10" s="1"/>
  <c r="S749" i="10"/>
  <c r="V749" i="10" s="1"/>
  <c r="AA749" i="10"/>
  <c r="AD749" i="10" s="1"/>
  <c r="O751" i="10"/>
  <c r="W751" i="10"/>
  <c r="K753" i="10"/>
  <c r="N753" i="10" s="1"/>
  <c r="S753" i="10"/>
  <c r="V753" i="10" s="1"/>
  <c r="AA753" i="10"/>
  <c r="O755" i="10"/>
  <c r="R755" i="10" s="1"/>
  <c r="W755" i="10"/>
  <c r="Z755" i="10" s="1"/>
  <c r="K757" i="10"/>
  <c r="N757" i="10" s="1"/>
  <c r="S757" i="10"/>
  <c r="V757" i="10" s="1"/>
  <c r="AA757" i="10"/>
  <c r="O759" i="10"/>
  <c r="R759" i="10" s="1"/>
  <c r="W759" i="10"/>
  <c r="K761" i="10"/>
  <c r="S761" i="10"/>
  <c r="V761" i="10" s="1"/>
  <c r="AA761" i="10"/>
  <c r="AD761" i="10" s="1"/>
  <c r="O763" i="10"/>
  <c r="R763" i="10" s="1"/>
  <c r="W763" i="10"/>
  <c r="K765" i="10"/>
  <c r="S765" i="10"/>
  <c r="V765" i="10" s="1"/>
  <c r="AA765" i="10"/>
  <c r="AD765" i="10" s="1"/>
  <c r="O767" i="10"/>
  <c r="W767" i="10"/>
  <c r="K769" i="10"/>
  <c r="N769" i="10" s="1"/>
  <c r="S769" i="10"/>
  <c r="V769" i="10" s="1"/>
  <c r="AA769" i="10"/>
  <c r="AD769" i="10" s="1"/>
  <c r="O771" i="10"/>
  <c r="W771" i="10"/>
  <c r="Z771" i="10" s="1"/>
  <c r="K773" i="10"/>
  <c r="S773" i="10"/>
  <c r="V773" i="10" s="1"/>
  <c r="AA773" i="10"/>
  <c r="AD773" i="10" s="1"/>
  <c r="O775" i="10"/>
  <c r="R775" i="10" s="1"/>
  <c r="W775" i="10"/>
  <c r="K777" i="10"/>
  <c r="S777" i="10"/>
  <c r="V777" i="10" s="1"/>
  <c r="AA777" i="10"/>
  <c r="O779" i="10"/>
  <c r="W779" i="10"/>
  <c r="K781" i="10"/>
  <c r="N781" i="10" s="1"/>
  <c r="S781" i="10"/>
  <c r="V781" i="10" s="1"/>
  <c r="AA781" i="10"/>
  <c r="AD781" i="10" s="1"/>
  <c r="O783" i="10"/>
  <c r="W783" i="10"/>
  <c r="K785" i="10"/>
  <c r="N785" i="10" s="1"/>
  <c r="S785" i="10"/>
  <c r="V785" i="10" s="1"/>
  <c r="AA785" i="10"/>
  <c r="O787" i="10"/>
  <c r="R787" i="10" s="1"/>
  <c r="W787" i="10"/>
  <c r="Z787" i="10" s="1"/>
  <c r="K789" i="10"/>
  <c r="N789" i="10" s="1"/>
  <c r="S789" i="10"/>
  <c r="V789" i="10" s="1"/>
  <c r="AA789" i="10"/>
  <c r="O791" i="10"/>
  <c r="R791" i="10" s="1"/>
  <c r="W791" i="10"/>
  <c r="K793" i="10"/>
  <c r="S793" i="10"/>
  <c r="V793" i="10" s="1"/>
  <c r="AA793" i="10"/>
  <c r="O795" i="10"/>
  <c r="W795" i="10"/>
  <c r="Z795" i="10" s="1"/>
  <c r="K797" i="10"/>
  <c r="S797" i="10"/>
  <c r="V797" i="10" s="1"/>
  <c r="AA797" i="10"/>
  <c r="AD797" i="10" s="1"/>
  <c r="O799" i="10"/>
  <c r="W799" i="10"/>
  <c r="Z799" i="10" s="1"/>
  <c r="K801" i="10"/>
  <c r="N801" i="10" s="1"/>
  <c r="S801" i="10"/>
  <c r="V801" i="10" s="1"/>
  <c r="AA801" i="10"/>
  <c r="O803" i="10"/>
  <c r="R803" i="10" s="1"/>
  <c r="W803" i="10"/>
  <c r="Z803" i="10" s="1"/>
  <c r="K805" i="10"/>
  <c r="S805" i="10"/>
  <c r="AA805" i="10"/>
  <c r="O807" i="10"/>
  <c r="W807" i="10"/>
  <c r="Z807" i="10" s="1"/>
  <c r="K809" i="10"/>
  <c r="S809" i="10"/>
  <c r="V809" i="10" s="1"/>
  <c r="AA809" i="10"/>
  <c r="O811" i="10"/>
  <c r="W811" i="10"/>
  <c r="Z811" i="10" s="1"/>
  <c r="K813" i="10"/>
  <c r="S813" i="10"/>
  <c r="V813" i="10" s="1"/>
  <c r="AA813" i="10"/>
  <c r="AD813" i="10" s="1"/>
  <c r="O815" i="10"/>
  <c r="W815" i="10"/>
  <c r="Z815" i="10" s="1"/>
  <c r="K817" i="10"/>
  <c r="N817" i="10" s="1"/>
  <c r="S817" i="10"/>
  <c r="V817" i="10" s="1"/>
  <c r="AA817" i="10"/>
  <c r="O819" i="10"/>
  <c r="R819" i="10" s="1"/>
  <c r="W819" i="10"/>
  <c r="Z819" i="10" s="1"/>
  <c r="K821" i="10"/>
  <c r="S821" i="10"/>
  <c r="AA821" i="10"/>
  <c r="O823" i="10"/>
  <c r="W823" i="10"/>
  <c r="K825" i="10"/>
  <c r="K750" i="10"/>
  <c r="W752" i="10"/>
  <c r="AA754" i="10"/>
  <c r="K758" i="10"/>
  <c r="W760" i="10"/>
  <c r="Z760" i="10" s="1"/>
  <c r="AA762" i="10"/>
  <c r="AD762" i="10" s="1"/>
  <c r="K766" i="10"/>
  <c r="N766" i="10" s="1"/>
  <c r="W768" i="10"/>
  <c r="AA770" i="10"/>
  <c r="AD770" i="10" s="1"/>
  <c r="K774" i="10"/>
  <c r="W776" i="10"/>
  <c r="AA778" i="10"/>
  <c r="AD778" i="10" s="1"/>
  <c r="K782" i="10"/>
  <c r="W784" i="10"/>
  <c r="AA786" i="10"/>
  <c r="K790" i="10"/>
  <c r="W792" i="10"/>
  <c r="Z792" i="10" s="1"/>
  <c r="AA794" i="10"/>
  <c r="AD794" i="10" s="1"/>
  <c r="K798" i="10"/>
  <c r="N798" i="10" s="1"/>
  <c r="AA798" i="10"/>
  <c r="AD798" i="10" s="1"/>
  <c r="K802" i="10"/>
  <c r="N802" i="10" s="1"/>
  <c r="AA802" i="10"/>
  <c r="AD802" i="10" s="1"/>
  <c r="K806" i="10"/>
  <c r="N806" i="10" s="1"/>
  <c r="AA806" i="10"/>
  <c r="AD806" i="10" s="1"/>
  <c r="K810" i="10"/>
  <c r="N810" i="10" s="1"/>
  <c r="AA810" i="10"/>
  <c r="AD810" i="10" s="1"/>
  <c r="K814" i="10"/>
  <c r="N814" i="10" s="1"/>
  <c r="AA814" i="10"/>
  <c r="AD814" i="10" s="1"/>
  <c r="K818" i="10"/>
  <c r="N818" i="10" s="1"/>
  <c r="AA818" i="10"/>
  <c r="AD818" i="10" s="1"/>
  <c r="K822" i="10"/>
  <c r="N822" i="10" s="1"/>
  <c r="AA822" i="10"/>
  <c r="AD822" i="10" s="1"/>
  <c r="O824" i="10"/>
  <c r="S825" i="10"/>
  <c r="V825" i="10" s="1"/>
  <c r="AA825" i="10"/>
  <c r="AD825" i="10" s="1"/>
  <c r="O827" i="10"/>
  <c r="W827" i="10"/>
  <c r="K829" i="10"/>
  <c r="N829" i="10" s="1"/>
  <c r="S829" i="10"/>
  <c r="AA829" i="10"/>
  <c r="O831" i="10"/>
  <c r="W831" i="10"/>
  <c r="Z831" i="10" s="1"/>
  <c r="K833" i="10"/>
  <c r="S833" i="10"/>
  <c r="AA833" i="10"/>
  <c r="O835" i="10"/>
  <c r="R835" i="10" s="1"/>
  <c r="W835" i="10"/>
  <c r="K837" i="10"/>
  <c r="S837" i="10"/>
  <c r="AA837" i="10"/>
  <c r="AD837" i="10" s="1"/>
  <c r="O839" i="10"/>
  <c r="W839" i="10"/>
  <c r="K841" i="10"/>
  <c r="S841" i="10"/>
  <c r="V841" i="10" s="1"/>
  <c r="AA841" i="10"/>
  <c r="O843" i="10"/>
  <c r="W843" i="10"/>
  <c r="K845" i="10"/>
  <c r="N845" i="10" s="1"/>
  <c r="S845" i="10"/>
  <c r="AA845" i="10"/>
  <c r="O847" i="10"/>
  <c r="W847" i="10"/>
  <c r="Z847" i="10" s="1"/>
  <c r="K849" i="10"/>
  <c r="S849" i="10"/>
  <c r="AA849" i="10"/>
  <c r="O851" i="10"/>
  <c r="W851" i="10"/>
  <c r="Z851" i="10" s="1"/>
  <c r="K853" i="10"/>
  <c r="S853" i="10"/>
  <c r="V853" i="10" s="1"/>
  <c r="AA853" i="10"/>
  <c r="AD853" i="10" s="1"/>
  <c r="O855" i="10"/>
  <c r="R855" i="10" s="1"/>
  <c r="W855" i="10"/>
  <c r="K857" i="10"/>
  <c r="N857" i="10" s="1"/>
  <c r="S857" i="10"/>
  <c r="V857" i="10" s="1"/>
  <c r="AA857" i="10"/>
  <c r="AD857" i="10" s="1"/>
  <c r="O859" i="10"/>
  <c r="W859" i="10"/>
  <c r="Z859" i="10" s="1"/>
  <c r="K861" i="10"/>
  <c r="S750" i="10"/>
  <c r="V750" i="10" s="1"/>
  <c r="O756" i="10"/>
  <c r="S758" i="10"/>
  <c r="O764" i="10"/>
  <c r="S766" i="10"/>
  <c r="V766" i="10" s="1"/>
  <c r="O772" i="10"/>
  <c r="S774" i="10"/>
  <c r="O780" i="10"/>
  <c r="S782" i="10"/>
  <c r="V782" i="10" s="1"/>
  <c r="O788" i="10"/>
  <c r="S790" i="10"/>
  <c r="K795" i="10"/>
  <c r="AA795" i="10"/>
  <c r="AD795" i="10" s="1"/>
  <c r="O796" i="10"/>
  <c r="O797" i="10"/>
  <c r="K799" i="10"/>
  <c r="N799" i="10" s="1"/>
  <c r="AA799" i="10"/>
  <c r="AD799" i="10" s="1"/>
  <c r="O800" i="10"/>
  <c r="O801" i="10"/>
  <c r="K803" i="10"/>
  <c r="AA803" i="10"/>
  <c r="AD803" i="10" s="1"/>
  <c r="O804" i="10"/>
  <c r="O805" i="10"/>
  <c r="R805" i="10" s="1"/>
  <c r="K807" i="10"/>
  <c r="N807" i="10" s="1"/>
  <c r="AA807" i="10"/>
  <c r="AD807" i="10" s="1"/>
  <c r="O808" i="10"/>
  <c r="R808" i="10" s="1"/>
  <c r="O809" i="10"/>
  <c r="R809" i="10" s="1"/>
  <c r="K811" i="10"/>
  <c r="AA811" i="10"/>
  <c r="AD811" i="10" s="1"/>
  <c r="O812" i="10"/>
  <c r="O813" i="10"/>
  <c r="K815" i="10"/>
  <c r="N815" i="10" s="1"/>
  <c r="AA815" i="10"/>
  <c r="O816" i="10"/>
  <c r="O817" i="10"/>
  <c r="K819" i="10"/>
  <c r="AA819" i="10"/>
  <c r="AD819" i="10" s="1"/>
  <c r="O820" i="10"/>
  <c r="O821" i="10"/>
  <c r="R821" i="10" s="1"/>
  <c r="K823" i="10"/>
  <c r="N823" i="10" s="1"/>
  <c r="AA824" i="10"/>
  <c r="AD824" i="10" s="1"/>
  <c r="K826" i="10"/>
  <c r="N826" i="10" s="1"/>
  <c r="S826" i="10"/>
  <c r="V826" i="10" s="1"/>
  <c r="AA826" i="10"/>
  <c r="AD826" i="10" s="1"/>
  <c r="O828" i="10"/>
  <c r="R828" i="10" s="1"/>
  <c r="W828" i="10"/>
  <c r="Z828" i="10" s="1"/>
  <c r="K830" i="10"/>
  <c r="N830" i="10" s="1"/>
  <c r="S830" i="10"/>
  <c r="V830" i="10" s="1"/>
  <c r="AA830" i="10"/>
  <c r="AD830" i="10" s="1"/>
  <c r="O832" i="10"/>
  <c r="R832" i="10" s="1"/>
  <c r="W832" i="10"/>
  <c r="Z832" i="10" s="1"/>
  <c r="K834" i="10"/>
  <c r="N834" i="10" s="1"/>
  <c r="S834" i="10"/>
  <c r="V834" i="10" s="1"/>
  <c r="AA834" i="10"/>
  <c r="AD834" i="10" s="1"/>
  <c r="O836" i="10"/>
  <c r="R836" i="10" s="1"/>
  <c r="W836" i="10"/>
  <c r="Z836" i="10" s="1"/>
  <c r="K838" i="10"/>
  <c r="N838" i="10" s="1"/>
  <c r="S838" i="10"/>
  <c r="V838" i="10" s="1"/>
  <c r="AA838" i="10"/>
  <c r="AD838" i="10" s="1"/>
  <c r="O840" i="10"/>
  <c r="R840" i="10" s="1"/>
  <c r="W840" i="10"/>
  <c r="Z840" i="10" s="1"/>
  <c r="K842" i="10"/>
  <c r="N842" i="10" s="1"/>
  <c r="S842" i="10"/>
  <c r="V842" i="10" s="1"/>
  <c r="AA842" i="10"/>
  <c r="AD842" i="10" s="1"/>
  <c r="O844" i="10"/>
  <c r="R844" i="10" s="1"/>
  <c r="W844" i="10"/>
  <c r="Z844" i="10" s="1"/>
  <c r="K846" i="10"/>
  <c r="N846" i="10" s="1"/>
  <c r="S846" i="10"/>
  <c r="V846" i="10" s="1"/>
  <c r="AA846" i="10"/>
  <c r="AD846" i="10" s="1"/>
  <c r="O848" i="10"/>
  <c r="R848" i="10" s="1"/>
  <c r="W848" i="10"/>
  <c r="Z848" i="10" s="1"/>
  <c r="K850" i="10"/>
  <c r="N850" i="10" s="1"/>
  <c r="S850" i="10"/>
  <c r="V850" i="10" s="1"/>
  <c r="AA850" i="10"/>
  <c r="AD850" i="10" s="1"/>
  <c r="AA750" i="10"/>
  <c r="AD750" i="10" s="1"/>
  <c r="K754" i="10"/>
  <c r="N754" i="10" s="1"/>
  <c r="W756" i="10"/>
  <c r="Z756" i="10" s="1"/>
  <c r="AA758" i="10"/>
  <c r="K762" i="10"/>
  <c r="W764" i="10"/>
  <c r="Z764" i="10" s="1"/>
  <c r="AA766" i="10"/>
  <c r="AD766" i="10" s="1"/>
  <c r="K770" i="10"/>
  <c r="N770" i="10" s="1"/>
  <c r="W772" i="10"/>
  <c r="Z772" i="10" s="1"/>
  <c r="AA774" i="10"/>
  <c r="K778" i="10"/>
  <c r="W780" i="10"/>
  <c r="AA782" i="10"/>
  <c r="AD782" i="10" s="1"/>
  <c r="K786" i="10"/>
  <c r="N786" i="10" s="1"/>
  <c r="W788" i="10"/>
  <c r="Z788" i="10" s="1"/>
  <c r="AA790" i="10"/>
  <c r="K794" i="10"/>
  <c r="S798" i="10"/>
  <c r="V798" i="10" s="1"/>
  <c r="S802" i="10"/>
  <c r="V802" i="10" s="1"/>
  <c r="S806" i="10"/>
  <c r="V806" i="10" s="1"/>
  <c r="S810" i="10"/>
  <c r="V810" i="10" s="1"/>
  <c r="S814" i="10"/>
  <c r="V814" i="10" s="1"/>
  <c r="S818" i="10"/>
  <c r="V818" i="10" s="1"/>
  <c r="S822" i="10"/>
  <c r="V822" i="10" s="1"/>
  <c r="AA823" i="10"/>
  <c r="AD823" i="10" s="1"/>
  <c r="S824" i="10"/>
  <c r="O825" i="10"/>
  <c r="W825" i="10"/>
  <c r="K827" i="10"/>
  <c r="N827" i="10" s="1"/>
  <c r="S827" i="10"/>
  <c r="AA827" i="10"/>
  <c r="AD827" i="10" s="1"/>
  <c r="O829" i="10"/>
  <c r="W829" i="10"/>
  <c r="Z829" i="10" s="1"/>
  <c r="K831" i="10"/>
  <c r="S831" i="10"/>
  <c r="AA831" i="10"/>
  <c r="O833" i="10"/>
  <c r="R833" i="10" s="1"/>
  <c r="W833" i="10"/>
  <c r="K835" i="10"/>
  <c r="S835" i="10"/>
  <c r="AA835" i="10"/>
  <c r="AD835" i="10" s="1"/>
  <c r="O837" i="10"/>
  <c r="W837" i="10"/>
  <c r="K839" i="10"/>
  <c r="S839" i="10"/>
  <c r="V839" i="10" s="1"/>
  <c r="AA839" i="10"/>
  <c r="O841" i="10"/>
  <c r="W841" i="10"/>
  <c r="K843" i="10"/>
  <c r="N843" i="10" s="1"/>
  <c r="S843" i="10"/>
  <c r="AA843" i="10"/>
  <c r="O845" i="10"/>
  <c r="W845" i="10"/>
  <c r="Z845" i="10" s="1"/>
  <c r="K847" i="10"/>
  <c r="S847" i="10"/>
  <c r="AA847" i="10"/>
  <c r="AD847" i="10" s="1"/>
  <c r="O849" i="10"/>
  <c r="R849" i="10" s="1"/>
  <c r="W849" i="10"/>
  <c r="K851" i="10"/>
  <c r="S851" i="10"/>
  <c r="AA851" i="10"/>
  <c r="AD851" i="10" s="1"/>
  <c r="O853" i="10"/>
  <c r="W853" i="10"/>
  <c r="K855" i="10"/>
  <c r="S855" i="10"/>
  <c r="V855" i="10" s="1"/>
  <c r="AA855" i="10"/>
  <c r="AD855" i="10" s="1"/>
  <c r="O857" i="10"/>
  <c r="W857" i="10"/>
  <c r="K859" i="10"/>
  <c r="N859" i="10" s="1"/>
  <c r="S859" i="10"/>
  <c r="AA859" i="10"/>
  <c r="O861" i="10"/>
  <c r="W861" i="10"/>
  <c r="Z861" i="10" s="1"/>
  <c r="K863" i="10"/>
  <c r="S863" i="10"/>
  <c r="AA863" i="10"/>
  <c r="O865" i="10"/>
  <c r="R865" i="10" s="1"/>
  <c r="W865" i="10"/>
  <c r="K867" i="10"/>
  <c r="S867" i="10"/>
  <c r="AA867" i="10"/>
  <c r="AD867" i="10" s="1"/>
  <c r="O869" i="10"/>
  <c r="W869" i="10"/>
  <c r="K871" i="10"/>
  <c r="S871" i="10"/>
  <c r="V871" i="10" s="1"/>
  <c r="AA871" i="10"/>
  <c r="O873" i="10"/>
  <c r="W873" i="10"/>
  <c r="K875" i="10"/>
  <c r="N875" i="10" s="1"/>
  <c r="S875" i="10"/>
  <c r="AA875" i="10"/>
  <c r="AD875" i="10" s="1"/>
  <c r="O877" i="10"/>
  <c r="W877" i="10"/>
  <c r="Z877" i="10" s="1"/>
  <c r="K879" i="10"/>
  <c r="S879" i="10"/>
  <c r="AA879" i="10"/>
  <c r="O881" i="10"/>
  <c r="R881" i="10" s="1"/>
  <c r="W881" i="10"/>
  <c r="K883" i="10"/>
  <c r="S883" i="10"/>
  <c r="AA883" i="10"/>
  <c r="AD883" i="10" s="1"/>
  <c r="O885" i="10"/>
  <c r="W885" i="10"/>
  <c r="K887" i="10"/>
  <c r="S887" i="10"/>
  <c r="V887" i="10" s="1"/>
  <c r="AA887" i="10"/>
  <c r="O889" i="10"/>
  <c r="W889" i="10"/>
  <c r="K891" i="10"/>
  <c r="N891" i="10" s="1"/>
  <c r="S891" i="10"/>
  <c r="AA891" i="10"/>
  <c r="AD891" i="10" s="1"/>
  <c r="O893" i="10"/>
  <c r="W893" i="10"/>
  <c r="K895" i="10"/>
  <c r="N895" i="10" s="1"/>
  <c r="S895" i="10"/>
  <c r="AA895" i="10"/>
  <c r="AD895" i="10" s="1"/>
  <c r="O897" i="10"/>
  <c r="R897" i="10" s="1"/>
  <c r="W897" i="10"/>
  <c r="O752" i="10"/>
  <c r="S754" i="10"/>
  <c r="O760" i="10"/>
  <c r="R760" i="10" s="1"/>
  <c r="S762" i="10"/>
  <c r="O768" i="10"/>
  <c r="S770" i="10"/>
  <c r="O776" i="10"/>
  <c r="R776" i="10" s="1"/>
  <c r="S778" i="10"/>
  <c r="O784" i="10"/>
  <c r="S786" i="10"/>
  <c r="O792" i="10"/>
  <c r="R792" i="10" s="1"/>
  <c r="S794" i="10"/>
  <c r="S795" i="10"/>
  <c r="V795" i="10" s="1"/>
  <c r="W796" i="10"/>
  <c r="W797" i="10"/>
  <c r="S799" i="10"/>
  <c r="W800" i="10"/>
  <c r="W801" i="10"/>
  <c r="Z801" i="10" s="1"/>
  <c r="S803" i="10"/>
  <c r="W804" i="10"/>
  <c r="W805" i="10"/>
  <c r="Z805" i="10" s="1"/>
  <c r="S807" i="10"/>
  <c r="W808" i="10"/>
  <c r="Z808" i="10" s="1"/>
  <c r="W809" i="10"/>
  <c r="Z809" i="10" s="1"/>
  <c r="S811" i="10"/>
  <c r="V811" i="10" s="1"/>
  <c r="W812" i="10"/>
  <c r="W813" i="10"/>
  <c r="S815" i="10"/>
  <c r="W816" i="10"/>
  <c r="W817" i="10"/>
  <c r="Z817" i="10" s="1"/>
  <c r="S819" i="10"/>
  <c r="W820" i="10"/>
  <c r="W821" i="10"/>
  <c r="Z821" i="10" s="1"/>
  <c r="S823" i="10"/>
  <c r="V823" i="10" s="1"/>
  <c r="K824" i="10"/>
  <c r="N824" i="10" s="1"/>
  <c r="W824" i="10"/>
  <c r="O826" i="10"/>
  <c r="W826" i="10"/>
  <c r="K828" i="10"/>
  <c r="N828" i="10" s="1"/>
  <c r="S828" i="10"/>
  <c r="AA828" i="10"/>
  <c r="O830" i="10"/>
  <c r="W830" i="10"/>
  <c r="Z830" i="10" s="1"/>
  <c r="K832" i="10"/>
  <c r="S832" i="10"/>
  <c r="AA832" i="10"/>
  <c r="O834" i="10"/>
  <c r="R834" i="10" s="1"/>
  <c r="W834" i="10"/>
  <c r="K836" i="10"/>
  <c r="S836" i="10"/>
  <c r="AA836" i="10"/>
  <c r="AD836" i="10" s="1"/>
  <c r="O838" i="10"/>
  <c r="W838" i="10"/>
  <c r="K840" i="10"/>
  <c r="S840" i="10"/>
  <c r="V840" i="10" s="1"/>
  <c r="AA840" i="10"/>
  <c r="AD840" i="10" s="1"/>
  <c r="O842" i="10"/>
  <c r="W842" i="10"/>
  <c r="K844" i="10"/>
  <c r="N844" i="10" s="1"/>
  <c r="S844" i="10"/>
  <c r="AA844" i="10"/>
  <c r="O846" i="10"/>
  <c r="W846" i="10"/>
  <c r="Z846" i="10" s="1"/>
  <c r="K848" i="10"/>
  <c r="S848" i="10"/>
  <c r="AA848" i="10"/>
  <c r="AD848" i="10" s="1"/>
  <c r="O850" i="10"/>
  <c r="R850" i="10" s="1"/>
  <c r="W850" i="10"/>
  <c r="K852" i="10"/>
  <c r="S852" i="10"/>
  <c r="AA852" i="10"/>
  <c r="AD852" i="10" s="1"/>
  <c r="O854" i="10"/>
  <c r="W854" i="10"/>
  <c r="K856" i="10"/>
  <c r="S856" i="10"/>
  <c r="V856" i="10" s="1"/>
  <c r="AA856" i="10"/>
  <c r="O858" i="10"/>
  <c r="W858" i="10"/>
  <c r="K860" i="10"/>
  <c r="N860" i="10" s="1"/>
  <c r="S860" i="10"/>
  <c r="AA860" i="10"/>
  <c r="AD860" i="10" s="1"/>
  <c r="O862" i="10"/>
  <c r="W862" i="10"/>
  <c r="K864" i="10"/>
  <c r="N864" i="10" s="1"/>
  <c r="S864" i="10"/>
  <c r="AA864" i="10"/>
  <c r="AD864" i="10" s="1"/>
  <c r="O866" i="10"/>
  <c r="W866" i="10"/>
  <c r="Z866" i="10" s="1"/>
  <c r="K868" i="10"/>
  <c r="N868" i="10" s="1"/>
  <c r="S868" i="10"/>
  <c r="V868" i="10" s="1"/>
  <c r="AA868" i="10"/>
  <c r="AD868" i="10" s="1"/>
  <c r="O870" i="10"/>
  <c r="W870" i="10"/>
  <c r="K872" i="10"/>
  <c r="N872" i="10" s="1"/>
  <c r="S872" i="10"/>
  <c r="AA872" i="10"/>
  <c r="O874" i="10"/>
  <c r="R874" i="10" s="1"/>
  <c r="W874" i="10"/>
  <c r="K876" i="10"/>
  <c r="N876" i="10" s="1"/>
  <c r="S876" i="10"/>
  <c r="V876" i="10" s="1"/>
  <c r="AA876" i="10"/>
  <c r="O878" i="10"/>
  <c r="W878" i="10"/>
  <c r="K880" i="10"/>
  <c r="N880" i="10" s="1"/>
  <c r="S880" i="10"/>
  <c r="AA880" i="10"/>
  <c r="O882" i="10"/>
  <c r="W882" i="10"/>
  <c r="Z882" i="10" s="1"/>
  <c r="K884" i="10"/>
  <c r="N884" i="10" s="1"/>
  <c r="S884" i="10"/>
  <c r="V884" i="10" s="1"/>
  <c r="AA884" i="10"/>
  <c r="AD884" i="10" s="1"/>
  <c r="O886" i="10"/>
  <c r="W886" i="10"/>
  <c r="K888" i="10"/>
  <c r="N888" i="10" s="1"/>
  <c r="S888" i="10"/>
  <c r="AA888" i="10"/>
  <c r="O890" i="10"/>
  <c r="R890" i="10" s="1"/>
  <c r="W890" i="10"/>
  <c r="K854" i="10"/>
  <c r="W856" i="10"/>
  <c r="AA858" i="10"/>
  <c r="AD858" i="10" s="1"/>
  <c r="S862" i="10"/>
  <c r="W863" i="10"/>
  <c r="W864" i="10"/>
  <c r="S866" i="10"/>
  <c r="V866" i="10" s="1"/>
  <c r="W867" i="10"/>
  <c r="W868" i="10"/>
  <c r="S870" i="10"/>
  <c r="V870" i="10" s="1"/>
  <c r="W871" i="10"/>
  <c r="Z871" i="10" s="1"/>
  <c r="W872" i="10"/>
  <c r="S874" i="10"/>
  <c r="V874" i="10" s="1"/>
  <c r="W875" i="10"/>
  <c r="W876" i="10"/>
  <c r="Z876" i="10" s="1"/>
  <c r="S878" i="10"/>
  <c r="W879" i="10"/>
  <c r="W880" i="10"/>
  <c r="S882" i="10"/>
  <c r="V882" i="10" s="1"/>
  <c r="W883" i="10"/>
  <c r="W884" i="10"/>
  <c r="S886" i="10"/>
  <c r="V886" i="10" s="1"/>
  <c r="W887" i="10"/>
  <c r="Z887" i="10" s="1"/>
  <c r="W888" i="10"/>
  <c r="S890" i="10"/>
  <c r="V890" i="10" s="1"/>
  <c r="W891" i="10"/>
  <c r="S892" i="10"/>
  <c r="V892" i="10" s="1"/>
  <c r="K893" i="10"/>
  <c r="O894" i="10"/>
  <c r="W896" i="10"/>
  <c r="AA897" i="10"/>
  <c r="AD897" i="10" s="1"/>
  <c r="O899" i="10"/>
  <c r="W899" i="10"/>
  <c r="K901" i="10"/>
  <c r="N901" i="10" s="1"/>
  <c r="S901" i="10"/>
  <c r="AA901" i="10"/>
  <c r="O903" i="10"/>
  <c r="W903" i="10"/>
  <c r="Z903" i="10" s="1"/>
  <c r="K905" i="10"/>
  <c r="S905" i="10"/>
  <c r="AA905" i="10"/>
  <c r="O907" i="10"/>
  <c r="R907" i="10" s="1"/>
  <c r="W907" i="10"/>
  <c r="K909" i="10"/>
  <c r="S909" i="10"/>
  <c r="AA909" i="10"/>
  <c r="AD909" i="10" s="1"/>
  <c r="O911" i="10"/>
  <c r="W911" i="10"/>
  <c r="K913" i="10"/>
  <c r="S913" i="10"/>
  <c r="V913" i="10" s="1"/>
  <c r="AA913" i="10"/>
  <c r="O915" i="10"/>
  <c r="W915" i="10"/>
  <c r="K917" i="10"/>
  <c r="N917" i="10" s="1"/>
  <c r="S917" i="10"/>
  <c r="AA917" i="10"/>
  <c r="O919" i="10"/>
  <c r="W919" i="10"/>
  <c r="Z919" i="10" s="1"/>
  <c r="K921" i="10"/>
  <c r="S921" i="10"/>
  <c r="AA921" i="10"/>
  <c r="O923" i="10"/>
  <c r="R923" i="10" s="1"/>
  <c r="W923" i="10"/>
  <c r="Z923" i="10" s="1"/>
  <c r="K925" i="10"/>
  <c r="S925" i="10"/>
  <c r="AA925" i="10"/>
  <c r="AD925" i="10" s="1"/>
  <c r="O927" i="10"/>
  <c r="W927" i="10"/>
  <c r="K929" i="10"/>
  <c r="S929" i="10"/>
  <c r="V929" i="10" s="1"/>
  <c r="AA929" i="10"/>
  <c r="AD929" i="10" s="1"/>
  <c r="O931" i="10"/>
  <c r="W931" i="10"/>
  <c r="K933" i="10"/>
  <c r="N933" i="10" s="1"/>
  <c r="S933" i="10"/>
  <c r="AA933" i="10"/>
  <c r="O935" i="10"/>
  <c r="W935" i="10"/>
  <c r="Z935" i="10" s="1"/>
  <c r="K937" i="10"/>
  <c r="S937" i="10"/>
  <c r="AA937" i="10"/>
  <c r="O939" i="10"/>
  <c r="R939" i="10" s="1"/>
  <c r="W939" i="10"/>
  <c r="Z939" i="10" s="1"/>
  <c r="K941" i="10"/>
  <c r="S941" i="10"/>
  <c r="AA941" i="10"/>
  <c r="AD941" i="10" s="1"/>
  <c r="O943" i="10"/>
  <c r="W943" i="10"/>
  <c r="K945" i="10"/>
  <c r="S945" i="10"/>
  <c r="V945" i="10" s="1"/>
  <c r="AA945" i="10"/>
  <c r="AD945" i="10" s="1"/>
  <c r="O947" i="10"/>
  <c r="W947" i="10"/>
  <c r="K949" i="10"/>
  <c r="N949" i="10" s="1"/>
  <c r="S949" i="10"/>
  <c r="AA949" i="10"/>
  <c r="O951" i="10"/>
  <c r="W951" i="10"/>
  <c r="Z951" i="10" s="1"/>
  <c r="K953" i="10"/>
  <c r="S953" i="10"/>
  <c r="AA953" i="10"/>
  <c r="O955" i="10"/>
  <c r="R955" i="10" s="1"/>
  <c r="W955" i="10"/>
  <c r="K957" i="10"/>
  <c r="S957" i="10"/>
  <c r="AA957" i="10"/>
  <c r="AD957" i="10" s="1"/>
  <c r="O959" i="10"/>
  <c r="W959" i="10"/>
  <c r="K961" i="10"/>
  <c r="S961" i="10"/>
  <c r="V961" i="10" s="1"/>
  <c r="AA961" i="10"/>
  <c r="AD961" i="10" s="1"/>
  <c r="O963" i="10"/>
  <c r="W963" i="10"/>
  <c r="K965" i="10"/>
  <c r="N965" i="10" s="1"/>
  <c r="S965" i="10"/>
  <c r="AA965" i="10"/>
  <c r="O967" i="10"/>
  <c r="W967" i="10"/>
  <c r="Z967" i="10" s="1"/>
  <c r="K969" i="10"/>
  <c r="S969" i="10"/>
  <c r="AA969" i="10"/>
  <c r="O971" i="10"/>
  <c r="R971" i="10" s="1"/>
  <c r="W971" i="10"/>
  <c r="K973" i="10"/>
  <c r="S973" i="10"/>
  <c r="AA973" i="10"/>
  <c r="AD973" i="10" s="1"/>
  <c r="O975" i="10"/>
  <c r="W975" i="10"/>
  <c r="K977" i="10"/>
  <c r="S977" i="10"/>
  <c r="V977" i="10" s="1"/>
  <c r="AA977" i="10"/>
  <c r="O979" i="10"/>
  <c r="W979" i="10"/>
  <c r="K981" i="10"/>
  <c r="N981" i="10" s="1"/>
  <c r="S981" i="10"/>
  <c r="AA981" i="10"/>
  <c r="O983" i="10"/>
  <c r="W983" i="10"/>
  <c r="Z983" i="10" s="1"/>
  <c r="K985" i="10"/>
  <c r="S985" i="10"/>
  <c r="AA985" i="10"/>
  <c r="O987" i="10"/>
  <c r="R987" i="10" s="1"/>
  <c r="W987" i="10"/>
  <c r="K989" i="10"/>
  <c r="S989" i="10"/>
  <c r="V989" i="10" s="1"/>
  <c r="AA989" i="10"/>
  <c r="AD989" i="10" s="1"/>
  <c r="O991" i="10"/>
  <c r="R991" i="10" s="1"/>
  <c r="W991" i="10"/>
  <c r="K993" i="10"/>
  <c r="S993" i="10"/>
  <c r="V993" i="10" s="1"/>
  <c r="AA993" i="10"/>
  <c r="AD993" i="10" s="1"/>
  <c r="O995" i="10"/>
  <c r="R995" i="10" s="1"/>
  <c r="W995" i="10"/>
  <c r="Z995" i="10" s="1"/>
  <c r="O852" i="10"/>
  <c r="S854" i="10"/>
  <c r="V854" i="10" s="1"/>
  <c r="O860" i="10"/>
  <c r="AA861" i="10"/>
  <c r="K865" i="10"/>
  <c r="AA865" i="10"/>
  <c r="AD865" i="10" s="1"/>
  <c r="K869" i="10"/>
  <c r="AA869" i="10"/>
  <c r="AD869" i="10" s="1"/>
  <c r="K873" i="10"/>
  <c r="AA873" i="10"/>
  <c r="AD873" i="10" s="1"/>
  <c r="K877" i="10"/>
  <c r="AA877" i="10"/>
  <c r="AD877" i="10" s="1"/>
  <c r="K881" i="10"/>
  <c r="AA881" i="10"/>
  <c r="AD881" i="10" s="1"/>
  <c r="K885" i="10"/>
  <c r="AA885" i="10"/>
  <c r="K889" i="10"/>
  <c r="AA889" i="10"/>
  <c r="AD889" i="10" s="1"/>
  <c r="K892" i="10"/>
  <c r="AA894" i="10"/>
  <c r="W895" i="10"/>
  <c r="O896" i="10"/>
  <c r="R896" i="10" s="1"/>
  <c r="AA896" i="10"/>
  <c r="AD896" i="10" s="1"/>
  <c r="S897" i="10"/>
  <c r="V897" i="10" s="1"/>
  <c r="K898" i="10"/>
  <c r="N898" i="10" s="1"/>
  <c r="S898" i="10"/>
  <c r="V898" i="10" s="1"/>
  <c r="AA898" i="10"/>
  <c r="AD898" i="10" s="1"/>
  <c r="O900" i="10"/>
  <c r="R900" i="10" s="1"/>
  <c r="W900" i="10"/>
  <c r="Z900" i="10" s="1"/>
  <c r="K902" i="10"/>
  <c r="N902" i="10" s="1"/>
  <c r="S902" i="10"/>
  <c r="V902" i="10" s="1"/>
  <c r="AA902" i="10"/>
  <c r="AD902" i="10" s="1"/>
  <c r="O904" i="10"/>
  <c r="R904" i="10" s="1"/>
  <c r="W904" i="10"/>
  <c r="Z904" i="10" s="1"/>
  <c r="K906" i="10"/>
  <c r="N906" i="10" s="1"/>
  <c r="S906" i="10"/>
  <c r="V906" i="10" s="1"/>
  <c r="AA906" i="10"/>
  <c r="AD906" i="10" s="1"/>
  <c r="O908" i="10"/>
  <c r="R908" i="10" s="1"/>
  <c r="W908" i="10"/>
  <c r="Z908" i="10" s="1"/>
  <c r="K910" i="10"/>
  <c r="N910" i="10" s="1"/>
  <c r="S910" i="10"/>
  <c r="V910" i="10" s="1"/>
  <c r="AA910" i="10"/>
  <c r="AD910" i="10" s="1"/>
  <c r="O912" i="10"/>
  <c r="R912" i="10" s="1"/>
  <c r="W912" i="10"/>
  <c r="Z912" i="10" s="1"/>
  <c r="K914" i="10"/>
  <c r="N914" i="10" s="1"/>
  <c r="S914" i="10"/>
  <c r="V914" i="10" s="1"/>
  <c r="AA914" i="10"/>
  <c r="AD914" i="10" s="1"/>
  <c r="O916" i="10"/>
  <c r="R916" i="10" s="1"/>
  <c r="W916" i="10"/>
  <c r="Z916" i="10" s="1"/>
  <c r="K918" i="10"/>
  <c r="N918" i="10" s="1"/>
  <c r="S918" i="10"/>
  <c r="V918" i="10" s="1"/>
  <c r="AA918" i="10"/>
  <c r="AD918" i="10" s="1"/>
  <c r="O920" i="10"/>
  <c r="R920" i="10" s="1"/>
  <c r="W920" i="10"/>
  <c r="Z920" i="10" s="1"/>
  <c r="K922" i="10"/>
  <c r="N922" i="10" s="1"/>
  <c r="S922" i="10"/>
  <c r="V922" i="10" s="1"/>
  <c r="AA922" i="10"/>
  <c r="AD922" i="10" s="1"/>
  <c r="O924" i="10"/>
  <c r="R924" i="10" s="1"/>
  <c r="W924" i="10"/>
  <c r="Z924" i="10" s="1"/>
  <c r="K926" i="10"/>
  <c r="N926" i="10" s="1"/>
  <c r="S926" i="10"/>
  <c r="V926" i="10" s="1"/>
  <c r="AA926" i="10"/>
  <c r="AD926" i="10" s="1"/>
  <c r="O928" i="10"/>
  <c r="R928" i="10" s="1"/>
  <c r="W928" i="10"/>
  <c r="Z928" i="10" s="1"/>
  <c r="K930" i="10"/>
  <c r="N930" i="10" s="1"/>
  <c r="S930" i="10"/>
  <c r="V930" i="10" s="1"/>
  <c r="AA930" i="10"/>
  <c r="AD930" i="10" s="1"/>
  <c r="O932" i="10"/>
  <c r="R932" i="10" s="1"/>
  <c r="W932" i="10"/>
  <c r="Z932" i="10" s="1"/>
  <c r="K934" i="10"/>
  <c r="N934" i="10" s="1"/>
  <c r="S934" i="10"/>
  <c r="V934" i="10" s="1"/>
  <c r="AA934" i="10"/>
  <c r="AD934" i="10" s="1"/>
  <c r="O936" i="10"/>
  <c r="R936" i="10" s="1"/>
  <c r="W936" i="10"/>
  <c r="Z936" i="10" s="1"/>
  <c r="K938" i="10"/>
  <c r="N938" i="10" s="1"/>
  <c r="S938" i="10"/>
  <c r="V938" i="10" s="1"/>
  <c r="AA938" i="10"/>
  <c r="AD938" i="10" s="1"/>
  <c r="O940" i="10"/>
  <c r="R940" i="10" s="1"/>
  <c r="W940" i="10"/>
  <c r="Z940" i="10" s="1"/>
  <c r="K942" i="10"/>
  <c r="N942" i="10" s="1"/>
  <c r="S942" i="10"/>
  <c r="V942" i="10" s="1"/>
  <c r="AA942" i="10"/>
  <c r="AD942" i="10" s="1"/>
  <c r="O944" i="10"/>
  <c r="R944" i="10" s="1"/>
  <c r="W944" i="10"/>
  <c r="Z944" i="10" s="1"/>
  <c r="K946" i="10"/>
  <c r="N946" i="10" s="1"/>
  <c r="S946" i="10"/>
  <c r="V946" i="10" s="1"/>
  <c r="AA946" i="10"/>
  <c r="AD946" i="10" s="1"/>
  <c r="O948" i="10"/>
  <c r="R948" i="10" s="1"/>
  <c r="W948" i="10"/>
  <c r="Z948" i="10" s="1"/>
  <c r="K950" i="10"/>
  <c r="N950" i="10" s="1"/>
  <c r="S950" i="10"/>
  <c r="V950" i="10" s="1"/>
  <c r="AA950" i="10"/>
  <c r="AD950" i="10" s="1"/>
  <c r="O952" i="10"/>
  <c r="R952" i="10" s="1"/>
  <c r="W952" i="10"/>
  <c r="Z952" i="10" s="1"/>
  <c r="K954" i="10"/>
  <c r="N954" i="10" s="1"/>
  <c r="S954" i="10"/>
  <c r="V954" i="10" s="1"/>
  <c r="AA954" i="10"/>
  <c r="AD954" i="10" s="1"/>
  <c r="O956" i="10"/>
  <c r="R956" i="10" s="1"/>
  <c r="W956" i="10"/>
  <c r="Z956" i="10" s="1"/>
  <c r="K958" i="10"/>
  <c r="N958" i="10" s="1"/>
  <c r="S958" i="10"/>
  <c r="V958" i="10" s="1"/>
  <c r="AA958" i="10"/>
  <c r="AD958" i="10" s="1"/>
  <c r="O960" i="10"/>
  <c r="R960" i="10" s="1"/>
  <c r="W960" i="10"/>
  <c r="Z960" i="10" s="1"/>
  <c r="K962" i="10"/>
  <c r="N962" i="10" s="1"/>
  <c r="S962" i="10"/>
  <c r="V962" i="10" s="1"/>
  <c r="AA962" i="10"/>
  <c r="AD962" i="10" s="1"/>
  <c r="O964" i="10"/>
  <c r="R964" i="10" s="1"/>
  <c r="W964" i="10"/>
  <c r="Z964" i="10" s="1"/>
  <c r="K966" i="10"/>
  <c r="N966" i="10" s="1"/>
  <c r="S966" i="10"/>
  <c r="V966" i="10" s="1"/>
  <c r="AA966" i="10"/>
  <c r="AD966" i="10" s="1"/>
  <c r="O968" i="10"/>
  <c r="R968" i="10" s="1"/>
  <c r="W968" i="10"/>
  <c r="Z968" i="10" s="1"/>
  <c r="K970" i="10"/>
  <c r="N970" i="10" s="1"/>
  <c r="S970" i="10"/>
  <c r="V970" i="10" s="1"/>
  <c r="AA970" i="10"/>
  <c r="AD970" i="10" s="1"/>
  <c r="O972" i="10"/>
  <c r="R972" i="10" s="1"/>
  <c r="W972" i="10"/>
  <c r="Z972" i="10" s="1"/>
  <c r="K974" i="10"/>
  <c r="N974" i="10" s="1"/>
  <c r="S974" i="10"/>
  <c r="V974" i="10" s="1"/>
  <c r="AA974" i="10"/>
  <c r="AD974" i="10" s="1"/>
  <c r="O976" i="10"/>
  <c r="R976" i="10" s="1"/>
  <c r="W976" i="10"/>
  <c r="Z976" i="10" s="1"/>
  <c r="K978" i="10"/>
  <c r="N978" i="10" s="1"/>
  <c r="S978" i="10"/>
  <c r="V978" i="10" s="1"/>
  <c r="AA978" i="10"/>
  <c r="AD978" i="10" s="1"/>
  <c r="O980" i="10"/>
  <c r="R980" i="10" s="1"/>
  <c r="W980" i="10"/>
  <c r="Z980" i="10" s="1"/>
  <c r="K982" i="10"/>
  <c r="N982" i="10" s="1"/>
  <c r="S982" i="10"/>
  <c r="V982" i="10" s="1"/>
  <c r="AA982" i="10"/>
  <c r="AD982" i="10" s="1"/>
  <c r="O984" i="10"/>
  <c r="R984" i="10" s="1"/>
  <c r="W984" i="10"/>
  <c r="Z984" i="10" s="1"/>
  <c r="K986" i="10"/>
  <c r="N986" i="10" s="1"/>
  <c r="S986" i="10"/>
  <c r="V986" i="10" s="1"/>
  <c r="AA986" i="10"/>
  <c r="AD986" i="10" s="1"/>
  <c r="O988" i="10"/>
  <c r="R988" i="10" s="1"/>
  <c r="W988" i="10"/>
  <c r="Z988" i="10" s="1"/>
  <c r="W852" i="10"/>
  <c r="AA854" i="10"/>
  <c r="K858" i="10"/>
  <c r="N858" i="10" s="1"/>
  <c r="W860" i="10"/>
  <c r="Z860" i="10" s="1"/>
  <c r="K862" i="10"/>
  <c r="N862" i="10" s="1"/>
  <c r="AA862" i="10"/>
  <c r="O863" i="10"/>
  <c r="R863" i="10" s="1"/>
  <c r="O864" i="10"/>
  <c r="R864" i="10" s="1"/>
  <c r="K866" i="10"/>
  <c r="AA866" i="10"/>
  <c r="AD866" i="10" s="1"/>
  <c r="O867" i="10"/>
  <c r="R867" i="10" s="1"/>
  <c r="O868" i="10"/>
  <c r="K870" i="10"/>
  <c r="AA870" i="10"/>
  <c r="AD870" i="10" s="1"/>
  <c r="O871" i="10"/>
  <c r="O872" i="10"/>
  <c r="K874" i="10"/>
  <c r="N874" i="10" s="1"/>
  <c r="AA874" i="10"/>
  <c r="AD874" i="10" s="1"/>
  <c r="O875" i="10"/>
  <c r="O876" i="10"/>
  <c r="K878" i="10"/>
  <c r="N878" i="10" s="1"/>
  <c r="AA878" i="10"/>
  <c r="O879" i="10"/>
  <c r="R879" i="10" s="1"/>
  <c r="O880" i="10"/>
  <c r="R880" i="10" s="1"/>
  <c r="K882" i="10"/>
  <c r="AA882" i="10"/>
  <c r="O883" i="10"/>
  <c r="R883" i="10" s="1"/>
  <c r="O884" i="10"/>
  <c r="K886" i="10"/>
  <c r="AA886" i="10"/>
  <c r="O887" i="10"/>
  <c r="O888" i="10"/>
  <c r="K890" i="10"/>
  <c r="N890" i="10" s="1"/>
  <c r="AA890" i="10"/>
  <c r="AD890" i="10" s="1"/>
  <c r="O891" i="10"/>
  <c r="W892" i="10"/>
  <c r="Z892" i="10" s="1"/>
  <c r="AA893" i="10"/>
  <c r="S894" i="10"/>
  <c r="V894" i="10" s="1"/>
  <c r="O895" i="10"/>
  <c r="R895" i="10" s="1"/>
  <c r="S896" i="10"/>
  <c r="K897" i="10"/>
  <c r="K899" i="10"/>
  <c r="N899" i="10" s="1"/>
  <c r="S899" i="10"/>
  <c r="AA899" i="10"/>
  <c r="AD899" i="10" s="1"/>
  <c r="O901" i="10"/>
  <c r="W901" i="10"/>
  <c r="Z901" i="10" s="1"/>
  <c r="K903" i="10"/>
  <c r="S903" i="10"/>
  <c r="AA903" i="10"/>
  <c r="AD903" i="10" s="1"/>
  <c r="O905" i="10"/>
  <c r="R905" i="10" s="1"/>
  <c r="W905" i="10"/>
  <c r="K907" i="10"/>
  <c r="S907" i="10"/>
  <c r="AA907" i="10"/>
  <c r="AD907" i="10" s="1"/>
  <c r="O909" i="10"/>
  <c r="W909" i="10"/>
  <c r="K911" i="10"/>
  <c r="S911" i="10"/>
  <c r="V911" i="10" s="1"/>
  <c r="AA911" i="10"/>
  <c r="AD911" i="10" s="1"/>
  <c r="O913" i="10"/>
  <c r="W913" i="10"/>
  <c r="K915" i="10"/>
  <c r="N915" i="10" s="1"/>
  <c r="S915" i="10"/>
  <c r="AA915" i="10"/>
  <c r="O917" i="10"/>
  <c r="W917" i="10"/>
  <c r="Z917" i="10" s="1"/>
  <c r="K919" i="10"/>
  <c r="S919" i="10"/>
  <c r="AA919" i="10"/>
  <c r="AD919" i="10" s="1"/>
  <c r="O921" i="10"/>
  <c r="R921" i="10" s="1"/>
  <c r="W921" i="10"/>
  <c r="K923" i="10"/>
  <c r="S923" i="10"/>
  <c r="AA923" i="10"/>
  <c r="AD923" i="10" s="1"/>
  <c r="O925" i="10"/>
  <c r="W925" i="10"/>
  <c r="K927" i="10"/>
  <c r="S927" i="10"/>
  <c r="V927" i="10" s="1"/>
  <c r="AA927" i="10"/>
  <c r="AD927" i="10" s="1"/>
  <c r="O929" i="10"/>
  <c r="W929" i="10"/>
  <c r="K931" i="10"/>
  <c r="N931" i="10" s="1"/>
  <c r="S931" i="10"/>
  <c r="AA931" i="10"/>
  <c r="O933" i="10"/>
  <c r="W933" i="10"/>
  <c r="Z933" i="10" s="1"/>
  <c r="K935" i="10"/>
  <c r="S935" i="10"/>
  <c r="AA935" i="10"/>
  <c r="AD935" i="10" s="1"/>
  <c r="O937" i="10"/>
  <c r="R937" i="10" s="1"/>
  <c r="W937" i="10"/>
  <c r="Z937" i="10" s="1"/>
  <c r="K939" i="10"/>
  <c r="S939" i="10"/>
  <c r="AA939" i="10"/>
  <c r="AD939" i="10" s="1"/>
  <c r="O941" i="10"/>
  <c r="W941" i="10"/>
  <c r="K943" i="10"/>
  <c r="S943" i="10"/>
  <c r="V943" i="10" s="1"/>
  <c r="AA943" i="10"/>
  <c r="AD943" i="10" s="1"/>
  <c r="O945" i="10"/>
  <c r="W945" i="10"/>
  <c r="K947" i="10"/>
  <c r="N947" i="10" s="1"/>
  <c r="S947" i="10"/>
  <c r="AA947" i="10"/>
  <c r="O949" i="10"/>
  <c r="W949" i="10"/>
  <c r="Z949" i="10" s="1"/>
  <c r="K951" i="10"/>
  <c r="S951" i="10"/>
  <c r="AA951" i="10"/>
  <c r="AD951" i="10" s="1"/>
  <c r="O953" i="10"/>
  <c r="R953" i="10" s="1"/>
  <c r="W953" i="10"/>
  <c r="K955" i="10"/>
  <c r="S955" i="10"/>
  <c r="AA955" i="10"/>
  <c r="AD955" i="10" s="1"/>
  <c r="O957" i="10"/>
  <c r="W957" i="10"/>
  <c r="K959" i="10"/>
  <c r="S959" i="10"/>
  <c r="V959" i="10" s="1"/>
  <c r="AA959" i="10"/>
  <c r="AD959" i="10" s="1"/>
  <c r="O961" i="10"/>
  <c r="W961" i="10"/>
  <c r="K963" i="10"/>
  <c r="N963" i="10" s="1"/>
  <c r="S963" i="10"/>
  <c r="AA963" i="10"/>
  <c r="O965" i="10"/>
  <c r="W965" i="10"/>
  <c r="Z965" i="10" s="1"/>
  <c r="K967" i="10"/>
  <c r="S967" i="10"/>
  <c r="AA967" i="10"/>
  <c r="O969" i="10"/>
  <c r="R969" i="10" s="1"/>
  <c r="W969" i="10"/>
  <c r="Z969" i="10" s="1"/>
  <c r="K971" i="10"/>
  <c r="S971" i="10"/>
  <c r="AA971" i="10"/>
  <c r="AD971" i="10" s="1"/>
  <c r="O973" i="10"/>
  <c r="W973" i="10"/>
  <c r="K975" i="10"/>
  <c r="S975" i="10"/>
  <c r="V975" i="10" s="1"/>
  <c r="AA975" i="10"/>
  <c r="AD975" i="10" s="1"/>
  <c r="O977" i="10"/>
  <c r="W977" i="10"/>
  <c r="K979" i="10"/>
  <c r="N979" i="10" s="1"/>
  <c r="S979" i="10"/>
  <c r="AA979" i="10"/>
  <c r="O981" i="10"/>
  <c r="W981" i="10"/>
  <c r="Z981" i="10" s="1"/>
  <c r="K983" i="10"/>
  <c r="S983" i="10"/>
  <c r="AA983" i="10"/>
  <c r="O985" i="10"/>
  <c r="R985" i="10" s="1"/>
  <c r="W985" i="10"/>
  <c r="Z985" i="10" s="1"/>
  <c r="K987" i="10"/>
  <c r="S987" i="10"/>
  <c r="AA987" i="10"/>
  <c r="AD987" i="10" s="1"/>
  <c r="O989" i="10"/>
  <c r="W989" i="10"/>
  <c r="K991" i="10"/>
  <c r="S991" i="10"/>
  <c r="V991" i="10" s="1"/>
  <c r="AA991" i="10"/>
  <c r="O993" i="10"/>
  <c r="R993" i="10" s="1"/>
  <c r="W993" i="10"/>
  <c r="Z993" i="10" s="1"/>
  <c r="K995" i="10"/>
  <c r="N995" i="10" s="1"/>
  <c r="S995" i="10"/>
  <c r="V995" i="10" s="1"/>
  <c r="AA995" i="10"/>
  <c r="O997" i="10"/>
  <c r="R997" i="10" s="1"/>
  <c r="W997" i="10"/>
  <c r="K999" i="10"/>
  <c r="S999" i="10"/>
  <c r="V999" i="10" s="1"/>
  <c r="AA999" i="10"/>
  <c r="AD999" i="10" s="1"/>
  <c r="K992" i="10"/>
  <c r="N992" i="10" s="1"/>
  <c r="AA992" i="10"/>
  <c r="AD992" i="10" s="1"/>
  <c r="O994" i="10"/>
  <c r="W994" i="10"/>
  <c r="O998" i="10"/>
  <c r="W998" i="10"/>
  <c r="K1000" i="10"/>
  <c r="S1000" i="10"/>
  <c r="AA1000" i="10"/>
  <c r="AD1000" i="10" s="1"/>
  <c r="O856" i="10"/>
  <c r="S858" i="10"/>
  <c r="S861" i="10"/>
  <c r="S865" i="10"/>
  <c r="V865" i="10" s="1"/>
  <c r="S869" i="10"/>
  <c r="S873" i="10"/>
  <c r="S877" i="10"/>
  <c r="S881" i="10"/>
  <c r="V881" i="10" s="1"/>
  <c r="S885" i="10"/>
  <c r="S889" i="10"/>
  <c r="O892" i="10"/>
  <c r="AA892" i="10"/>
  <c r="S893" i="10"/>
  <c r="V893" i="10" s="1"/>
  <c r="K894" i="10"/>
  <c r="W894" i="10"/>
  <c r="Z894" i="10" s="1"/>
  <c r="K896" i="10"/>
  <c r="O898" i="10"/>
  <c r="W898" i="10"/>
  <c r="K900" i="10"/>
  <c r="S900" i="10"/>
  <c r="V900" i="10" s="1"/>
  <c r="AA900" i="10"/>
  <c r="AD900" i="10" s="1"/>
  <c r="O902" i="10"/>
  <c r="W902" i="10"/>
  <c r="K904" i="10"/>
  <c r="N904" i="10" s="1"/>
  <c r="S904" i="10"/>
  <c r="AA904" i="10"/>
  <c r="O906" i="10"/>
  <c r="W906" i="10"/>
  <c r="Z906" i="10" s="1"/>
  <c r="K908" i="10"/>
  <c r="S908" i="10"/>
  <c r="AA908" i="10"/>
  <c r="AD908" i="10" s="1"/>
  <c r="O910" i="10"/>
  <c r="R910" i="10" s="1"/>
  <c r="W910" i="10"/>
  <c r="K912" i="10"/>
  <c r="S912" i="10"/>
  <c r="AA912" i="10"/>
  <c r="AD912" i="10" s="1"/>
  <c r="O914" i="10"/>
  <c r="W914" i="10"/>
  <c r="K916" i="10"/>
  <c r="S916" i="10"/>
  <c r="V916" i="10" s="1"/>
  <c r="AA916" i="10"/>
  <c r="O918" i="10"/>
  <c r="W918" i="10"/>
  <c r="K920" i="10"/>
  <c r="N920" i="10" s="1"/>
  <c r="S920" i="10"/>
  <c r="AA920" i="10"/>
  <c r="O922" i="10"/>
  <c r="W922" i="10"/>
  <c r="Z922" i="10" s="1"/>
  <c r="K924" i="10"/>
  <c r="S924" i="10"/>
  <c r="AA924" i="10"/>
  <c r="O926" i="10"/>
  <c r="R926" i="10" s="1"/>
  <c r="W926" i="10"/>
  <c r="K928" i="10"/>
  <c r="S928" i="10"/>
  <c r="AA928" i="10"/>
  <c r="AD928" i="10" s="1"/>
  <c r="O930" i="10"/>
  <c r="W930" i="10"/>
  <c r="K932" i="10"/>
  <c r="S932" i="10"/>
  <c r="V932" i="10" s="1"/>
  <c r="AA932" i="10"/>
  <c r="O934" i="10"/>
  <c r="W934" i="10"/>
  <c r="K936" i="10"/>
  <c r="N936" i="10" s="1"/>
  <c r="S936" i="10"/>
  <c r="AA936" i="10"/>
  <c r="O938" i="10"/>
  <c r="W938" i="10"/>
  <c r="Z938" i="10" s="1"/>
  <c r="K940" i="10"/>
  <c r="S940" i="10"/>
  <c r="AA940" i="10"/>
  <c r="O942" i="10"/>
  <c r="R942" i="10" s="1"/>
  <c r="W942" i="10"/>
  <c r="Z942" i="10" s="1"/>
  <c r="K944" i="10"/>
  <c r="S944" i="10"/>
  <c r="AA944" i="10"/>
  <c r="AD944" i="10" s="1"/>
  <c r="O946" i="10"/>
  <c r="W946" i="10"/>
  <c r="K948" i="10"/>
  <c r="S948" i="10"/>
  <c r="V948" i="10" s="1"/>
  <c r="AA948" i="10"/>
  <c r="O950" i="10"/>
  <c r="W950" i="10"/>
  <c r="K952" i="10"/>
  <c r="N952" i="10" s="1"/>
  <c r="S952" i="10"/>
  <c r="AA952" i="10"/>
  <c r="O954" i="10"/>
  <c r="W954" i="10"/>
  <c r="Z954" i="10" s="1"/>
  <c r="K956" i="10"/>
  <c r="S956" i="10"/>
  <c r="AA956" i="10"/>
  <c r="O958" i="10"/>
  <c r="R958" i="10" s="1"/>
  <c r="W958" i="10"/>
  <c r="K960" i="10"/>
  <c r="S960" i="10"/>
  <c r="AA960" i="10"/>
  <c r="AD960" i="10" s="1"/>
  <c r="O962" i="10"/>
  <c r="W962" i="10"/>
  <c r="K964" i="10"/>
  <c r="S964" i="10"/>
  <c r="V964" i="10" s="1"/>
  <c r="AA964" i="10"/>
  <c r="O966" i="10"/>
  <c r="W966" i="10"/>
  <c r="K968" i="10"/>
  <c r="N968" i="10" s="1"/>
  <c r="S968" i="10"/>
  <c r="AA968" i="10"/>
  <c r="AD968" i="10" s="1"/>
  <c r="O970" i="10"/>
  <c r="W970" i="10"/>
  <c r="Z970" i="10" s="1"/>
  <c r="K972" i="10"/>
  <c r="S972" i="10"/>
  <c r="AA972" i="10"/>
  <c r="O974" i="10"/>
  <c r="R974" i="10" s="1"/>
  <c r="W974" i="10"/>
  <c r="K976" i="10"/>
  <c r="S976" i="10"/>
  <c r="AA976" i="10"/>
  <c r="AD976" i="10" s="1"/>
  <c r="O978" i="10"/>
  <c r="W978" i="10"/>
  <c r="K980" i="10"/>
  <c r="S980" i="10"/>
  <c r="V980" i="10" s="1"/>
  <c r="AA980" i="10"/>
  <c r="AD980" i="10" s="1"/>
  <c r="O982" i="10"/>
  <c r="W982" i="10"/>
  <c r="K984" i="10"/>
  <c r="N984" i="10" s="1"/>
  <c r="S984" i="10"/>
  <c r="AA984" i="10"/>
  <c r="O986" i="10"/>
  <c r="W986" i="10"/>
  <c r="Z986" i="10" s="1"/>
  <c r="K988" i="10"/>
  <c r="S988" i="10"/>
  <c r="AA988" i="10"/>
  <c r="O990" i="10"/>
  <c r="R990" i="10" s="1"/>
  <c r="W990" i="10"/>
  <c r="S992" i="10"/>
  <c r="K996" i="10"/>
  <c r="S996" i="10"/>
  <c r="V996" i="10" s="1"/>
  <c r="AA996" i="10"/>
  <c r="AD996" i="10" s="1"/>
  <c r="K990" i="10"/>
  <c r="W992" i="10"/>
  <c r="Z992" i="10" s="1"/>
  <c r="AA994" i="10"/>
  <c r="AD994" i="10" s="1"/>
  <c r="S997" i="10"/>
  <c r="S990" i="10"/>
  <c r="O996" i="10"/>
  <c r="R996" i="10" s="1"/>
  <c r="S998" i="10"/>
  <c r="V998" i="10" s="1"/>
  <c r="W999" i="10"/>
  <c r="W1000" i="10"/>
  <c r="AA998" i="10"/>
  <c r="AD998" i="10" s="1"/>
  <c r="AA990" i="10"/>
  <c r="K994" i="10"/>
  <c r="W996" i="10"/>
  <c r="K997" i="10"/>
  <c r="AA997" i="10"/>
  <c r="S994" i="10"/>
  <c r="V994" i="10" s="1"/>
  <c r="O992" i="10"/>
  <c r="R992" i="10" s="1"/>
  <c r="K998" i="10"/>
  <c r="O999" i="10"/>
  <c r="R999" i="10" s="1"/>
  <c r="O1000" i="10"/>
  <c r="Q15" i="10"/>
  <c r="Q12" i="10"/>
  <c r="Q97" i="10"/>
  <c r="Q96" i="10"/>
  <c r="Q81" i="10"/>
  <c r="Q80" i="10"/>
  <c r="Q75" i="10"/>
  <c r="Q71" i="10"/>
  <c r="Q67" i="10"/>
  <c r="Q63" i="10"/>
  <c r="Q49" i="10"/>
  <c r="Q47" i="10"/>
  <c r="Q36" i="10"/>
  <c r="Q28" i="10"/>
  <c r="Q17" i="10"/>
  <c r="Q16" i="10"/>
  <c r="Q14" i="10"/>
  <c r="Q13" i="10"/>
  <c r="Q11" i="10"/>
  <c r="Q10" i="10"/>
  <c r="Q9" i="10"/>
  <c r="Q8" i="10"/>
  <c r="Q7" i="10"/>
  <c r="Q6" i="10"/>
  <c r="Q5" i="10"/>
  <c r="Q103" i="10"/>
  <c r="Q102" i="10"/>
  <c r="Q101" i="10"/>
  <c r="Q100" i="10"/>
  <c r="Q99" i="10"/>
  <c r="Q98" i="10"/>
  <c r="Q95" i="10"/>
  <c r="Q94" i="10"/>
  <c r="Q93" i="10"/>
  <c r="Q92" i="10"/>
  <c r="Q91" i="10"/>
  <c r="Q90" i="10"/>
  <c r="Q89" i="10"/>
  <c r="Q88" i="10"/>
  <c r="Q87" i="10"/>
  <c r="Q86" i="10"/>
  <c r="Q85" i="10"/>
  <c r="Q84" i="10"/>
  <c r="Q83" i="10"/>
  <c r="Q82" i="10"/>
  <c r="Q79" i="10"/>
  <c r="Q78" i="10"/>
  <c r="Q77" i="10"/>
  <c r="Q76" i="10"/>
  <c r="Q74" i="10"/>
  <c r="Q73" i="10"/>
  <c r="Q72" i="10"/>
  <c r="Q70" i="10"/>
  <c r="Q69" i="10"/>
  <c r="Q68" i="10"/>
  <c r="Q66" i="10"/>
  <c r="Q65" i="10"/>
  <c r="Q64" i="10"/>
  <c r="Q62" i="10"/>
  <c r="Q61" i="10"/>
  <c r="Q60" i="10"/>
  <c r="Q59" i="10"/>
  <c r="Q58" i="10"/>
  <c r="Q57" i="10"/>
  <c r="Q56" i="10"/>
  <c r="Q55" i="10"/>
  <c r="Q54" i="10"/>
  <c r="Q53" i="10"/>
  <c r="Q52" i="10"/>
  <c r="Q51" i="10"/>
  <c r="Q50" i="10"/>
  <c r="Q48" i="10"/>
  <c r="Q46" i="10"/>
  <c r="Q45" i="10"/>
  <c r="Q44" i="10"/>
  <c r="Q43" i="10"/>
  <c r="Q42" i="10"/>
  <c r="Q41" i="10"/>
  <c r="Q40" i="10"/>
  <c r="Q39" i="10"/>
  <c r="Q38" i="10"/>
  <c r="Q37" i="10"/>
  <c r="Q35" i="10"/>
  <c r="Q34" i="10"/>
  <c r="Q33" i="10"/>
  <c r="Q32" i="10"/>
  <c r="Q31" i="10"/>
  <c r="Q30" i="10"/>
  <c r="Q29" i="10"/>
  <c r="Q27" i="10"/>
  <c r="Q26" i="10"/>
  <c r="Q25" i="10"/>
  <c r="Q24" i="10"/>
  <c r="Q23" i="10"/>
  <c r="Q22" i="10"/>
  <c r="Q21" i="10"/>
  <c r="Q20" i="10"/>
  <c r="Q19" i="10"/>
  <c r="Q18" i="10"/>
  <c r="Q4" i="10"/>
  <c r="L62" i="10"/>
  <c r="L64" i="10"/>
  <c r="L66" i="10"/>
  <c r="L68" i="10"/>
  <c r="L70" i="10"/>
  <c r="L72" i="10"/>
  <c r="L74" i="10"/>
  <c r="L76" i="10"/>
  <c r="L78" i="10"/>
  <c r="L80" i="10"/>
  <c r="L82" i="10"/>
  <c r="L84" i="10"/>
  <c r="L86" i="10"/>
  <c r="L88" i="10"/>
  <c r="L79" i="10"/>
  <c r="L81" i="10"/>
  <c r="L77" i="10"/>
  <c r="L83" i="10"/>
  <c r="L85" i="10"/>
  <c r="L87" i="10"/>
  <c r="L61" i="10"/>
  <c r="L63" i="10"/>
  <c r="L65" i="10"/>
  <c r="L67" i="10"/>
  <c r="L69" i="10"/>
  <c r="L71" i="10"/>
  <c r="L73" i="10"/>
  <c r="L75" i="10"/>
  <c r="O62" i="10"/>
  <c r="K64" i="10"/>
  <c r="N64" i="10" s="1"/>
  <c r="K66" i="10"/>
  <c r="K68" i="10"/>
  <c r="K70" i="10"/>
  <c r="N70" i="10" s="1"/>
  <c r="K72" i="10"/>
  <c r="N72" i="10" s="1"/>
  <c r="K74" i="10"/>
  <c r="K76" i="10"/>
  <c r="K78" i="10"/>
  <c r="N78" i="10" s="1"/>
  <c r="K80" i="10"/>
  <c r="N80" i="10" s="1"/>
  <c r="K82" i="10"/>
  <c r="O84" i="10"/>
  <c r="K88" i="10"/>
  <c r="K61" i="10"/>
  <c r="O61" i="10"/>
  <c r="K63" i="10"/>
  <c r="O63" i="10"/>
  <c r="K65" i="10"/>
  <c r="O65" i="10"/>
  <c r="K67" i="10"/>
  <c r="N67" i="10" s="1"/>
  <c r="O67" i="10"/>
  <c r="K69" i="10"/>
  <c r="O69" i="10"/>
  <c r="K71" i="10"/>
  <c r="O71" i="10"/>
  <c r="K73" i="10"/>
  <c r="O73" i="10"/>
  <c r="K75" i="10"/>
  <c r="N75" i="10" s="1"/>
  <c r="O75" i="10"/>
  <c r="K77" i="10"/>
  <c r="O77" i="10"/>
  <c r="K79" i="10"/>
  <c r="O79" i="10"/>
  <c r="K81" i="10"/>
  <c r="O81" i="10"/>
  <c r="K83" i="10"/>
  <c r="O83" i="10"/>
  <c r="K85" i="10"/>
  <c r="O85" i="10"/>
  <c r="K87" i="10"/>
  <c r="N87" i="10" s="1"/>
  <c r="O87" i="10"/>
  <c r="K62" i="10"/>
  <c r="O64" i="10"/>
  <c r="O74" i="10"/>
  <c r="K84" i="10"/>
  <c r="K86" i="10"/>
  <c r="O66" i="10"/>
  <c r="O68" i="10"/>
  <c r="O70" i="10"/>
  <c r="O72" i="10"/>
  <c r="O76" i="10"/>
  <c r="O78" i="10"/>
  <c r="O80" i="10"/>
  <c r="O82" i="10"/>
  <c r="O86" i="10"/>
  <c r="O88" i="10"/>
  <c r="K19" i="10"/>
  <c r="K502" i="10"/>
  <c r="S502" i="10"/>
  <c r="AA502" i="10"/>
  <c r="O503" i="10"/>
  <c r="W503" i="10"/>
  <c r="O501" i="10"/>
  <c r="W501" i="10"/>
  <c r="O502" i="10"/>
  <c r="W502" i="10"/>
  <c r="K503" i="10"/>
  <c r="S503" i="10"/>
  <c r="AA503" i="10"/>
  <c r="K501" i="10"/>
  <c r="S501" i="10"/>
  <c r="AA501" i="10"/>
  <c r="L501" i="10"/>
  <c r="T501" i="10"/>
  <c r="AB501" i="10"/>
  <c r="L502" i="10"/>
  <c r="T502" i="10"/>
  <c r="AB502" i="10"/>
  <c r="P503" i="10"/>
  <c r="X503" i="10"/>
  <c r="P501" i="10"/>
  <c r="X501" i="10"/>
  <c r="P502" i="10"/>
  <c r="X502" i="10"/>
  <c r="L503" i="10"/>
  <c r="T503" i="10"/>
  <c r="AB503" i="10"/>
  <c r="L105" i="10"/>
  <c r="T105" i="10"/>
  <c r="AB105" i="10"/>
  <c r="P106" i="10"/>
  <c r="X106" i="10"/>
  <c r="L107" i="10"/>
  <c r="AB107" i="10"/>
  <c r="P108" i="10"/>
  <c r="AB108" i="10"/>
  <c r="L111" i="10"/>
  <c r="T112" i="10"/>
  <c r="AB114" i="10"/>
  <c r="L116" i="10"/>
  <c r="X116" i="10"/>
  <c r="AB118" i="10"/>
  <c r="P119" i="10"/>
  <c r="AB120" i="10"/>
  <c r="P121" i="10"/>
  <c r="X121" i="10"/>
  <c r="L122" i="10"/>
  <c r="T122" i="10"/>
  <c r="T123" i="10"/>
  <c r="X123" i="10"/>
  <c r="L124" i="10"/>
  <c r="X124" i="10"/>
  <c r="P125" i="10"/>
  <c r="X125" i="10"/>
  <c r="L126" i="10"/>
  <c r="T126" i="10"/>
  <c r="L127" i="10"/>
  <c r="X127" i="10"/>
  <c r="L128" i="10"/>
  <c r="X128" i="10"/>
  <c r="P104" i="10"/>
  <c r="AB104" i="10"/>
  <c r="T107" i="10"/>
  <c r="X107" i="10"/>
  <c r="L108" i="10"/>
  <c r="X108" i="10"/>
  <c r="P109" i="10"/>
  <c r="X109" i="10"/>
  <c r="L110" i="10"/>
  <c r="T110" i="10"/>
  <c r="T111" i="10"/>
  <c r="X111" i="10"/>
  <c r="AB111" i="10"/>
  <c r="P112" i="10"/>
  <c r="L113" i="10"/>
  <c r="T113" i="10"/>
  <c r="AB113" i="10"/>
  <c r="P114" i="10"/>
  <c r="X114" i="10"/>
  <c r="P115" i="10"/>
  <c r="T116" i="10"/>
  <c r="L117" i="10"/>
  <c r="T117" i="10"/>
  <c r="AB117" i="10"/>
  <c r="P118" i="10"/>
  <c r="X118" i="10"/>
  <c r="L120" i="10"/>
  <c r="X120" i="10"/>
  <c r="AB122" i="10"/>
  <c r="T124" i="10"/>
  <c r="L104" i="10"/>
  <c r="X104" i="10"/>
  <c r="P105" i="10"/>
  <c r="X105" i="10"/>
  <c r="L106" i="10"/>
  <c r="T106" i="10"/>
  <c r="AB106" i="10"/>
  <c r="T108" i="10"/>
  <c r="AB110" i="10"/>
  <c r="P111" i="10"/>
  <c r="L112" i="10"/>
  <c r="AB112" i="10"/>
  <c r="L115" i="10"/>
  <c r="AB115" i="10"/>
  <c r="P116" i="10"/>
  <c r="L119" i="10"/>
  <c r="T120" i="10"/>
  <c r="L121" i="10"/>
  <c r="T121" i="10"/>
  <c r="AB121" i="10"/>
  <c r="P122" i="10"/>
  <c r="X122" i="10"/>
  <c r="P123" i="10"/>
  <c r="L125" i="10"/>
  <c r="T125" i="10"/>
  <c r="AB125" i="10"/>
  <c r="P126" i="10"/>
  <c r="AB126" i="10"/>
  <c r="AB127" i="10"/>
  <c r="X110" i="10"/>
  <c r="X113" i="10"/>
  <c r="L114" i="10"/>
  <c r="X115" i="10"/>
  <c r="P127" i="10"/>
  <c r="T128" i="10"/>
  <c r="AB128" i="10"/>
  <c r="T129" i="10"/>
  <c r="L131" i="10"/>
  <c r="X131" i="10"/>
  <c r="L132" i="10"/>
  <c r="X132" i="10"/>
  <c r="AB133" i="10"/>
  <c r="P134" i="10"/>
  <c r="L135" i="10"/>
  <c r="X135" i="10"/>
  <c r="AB136" i="10"/>
  <c r="AB137" i="10"/>
  <c r="AB138" i="10"/>
  <c r="AB139" i="10"/>
  <c r="P141" i="10"/>
  <c r="X141" i="10"/>
  <c r="AB142" i="10"/>
  <c r="P143" i="10"/>
  <c r="AB144" i="10"/>
  <c r="X145" i="10"/>
  <c r="L146" i="10"/>
  <c r="T146" i="10"/>
  <c r="AB146" i="10"/>
  <c r="P147" i="10"/>
  <c r="AB148" i="10"/>
  <c r="P107" i="10"/>
  <c r="L109" i="10"/>
  <c r="T114" i="10"/>
  <c r="AB116" i="10"/>
  <c r="P117" i="10"/>
  <c r="T119" i="10"/>
  <c r="AB123" i="10"/>
  <c r="AB124" i="10"/>
  <c r="X126" i="10"/>
  <c r="T127" i="10"/>
  <c r="L129" i="10"/>
  <c r="AB129" i="10"/>
  <c r="P130" i="10"/>
  <c r="AB130" i="10"/>
  <c r="T131" i="10"/>
  <c r="T132" i="10"/>
  <c r="P133" i="10"/>
  <c r="X133" i="10"/>
  <c r="X134" i="10"/>
  <c r="P136" i="10"/>
  <c r="P137" i="10"/>
  <c r="X137" i="10"/>
  <c r="P138" i="10"/>
  <c r="L139" i="10"/>
  <c r="X139" i="10"/>
  <c r="P140" i="10"/>
  <c r="X140" i="10"/>
  <c r="L141" i="10"/>
  <c r="P142" i="10"/>
  <c r="X142" i="10"/>
  <c r="L144" i="10"/>
  <c r="X144" i="10"/>
  <c r="L145" i="10"/>
  <c r="T104" i="10"/>
  <c r="T109" i="10"/>
  <c r="X112" i="10"/>
  <c r="X117" i="10"/>
  <c r="L118" i="10"/>
  <c r="X119" i="10"/>
  <c r="L123" i="10"/>
  <c r="P124" i="10"/>
  <c r="L130" i="10"/>
  <c r="X130" i="10"/>
  <c r="AB131" i="10"/>
  <c r="AB132" i="10"/>
  <c r="L134" i="10"/>
  <c r="T134" i="10"/>
  <c r="T135" i="10"/>
  <c r="L136" i="10"/>
  <c r="X136" i="10"/>
  <c r="L137" i="10"/>
  <c r="X138" i="10"/>
  <c r="T139" i="10"/>
  <c r="L140" i="10"/>
  <c r="T141" i="10"/>
  <c r="L142" i="10"/>
  <c r="L143" i="10"/>
  <c r="T144" i="10"/>
  <c r="T145" i="10"/>
  <c r="AB145" i="10"/>
  <c r="AB109" i="10"/>
  <c r="P110" i="10"/>
  <c r="X129" i="10"/>
  <c r="T137" i="10"/>
  <c r="P139" i="10"/>
  <c r="AB140" i="10"/>
  <c r="AB147" i="10"/>
  <c r="L148" i="10"/>
  <c r="T148" i="10"/>
  <c r="L149" i="10"/>
  <c r="L150" i="10"/>
  <c r="AB150" i="10"/>
  <c r="P151" i="10"/>
  <c r="T152" i="10"/>
  <c r="X154" i="10"/>
  <c r="AB155" i="10"/>
  <c r="P156" i="10"/>
  <c r="L158" i="10"/>
  <c r="L160" i="10"/>
  <c r="T160" i="10"/>
  <c r="T161" i="10"/>
  <c r="T162" i="10"/>
  <c r="AB162" i="10"/>
  <c r="P163" i="10"/>
  <c r="X163" i="10"/>
  <c r="AB163" i="10"/>
  <c r="T165" i="10"/>
  <c r="L169" i="10"/>
  <c r="L170" i="10"/>
  <c r="X171" i="10"/>
  <c r="P173" i="10"/>
  <c r="X173" i="10"/>
  <c r="T115" i="10"/>
  <c r="P128" i="10"/>
  <c r="T130" i="10"/>
  <c r="P132" i="10"/>
  <c r="AB135" i="10"/>
  <c r="T143" i="10"/>
  <c r="P146" i="10"/>
  <c r="X147" i="10"/>
  <c r="X149" i="10"/>
  <c r="P150" i="10"/>
  <c r="AB151" i="10"/>
  <c r="P152" i="10"/>
  <c r="AB152" i="10"/>
  <c r="P153" i="10"/>
  <c r="X153" i="10"/>
  <c r="L154" i="10"/>
  <c r="T154" i="10"/>
  <c r="L155" i="10"/>
  <c r="T155" i="10"/>
  <c r="X155" i="10"/>
  <c r="L156" i="10"/>
  <c r="X156" i="10"/>
  <c r="L157" i="10"/>
  <c r="T157" i="10"/>
  <c r="T158" i="10"/>
  <c r="AB158" i="10"/>
  <c r="P159" i="10"/>
  <c r="X159" i="10"/>
  <c r="AB159" i="10"/>
  <c r="AB160" i="10"/>
  <c r="P161" i="10"/>
  <c r="AB161" i="10"/>
  <c r="P162" i="10"/>
  <c r="P164" i="10"/>
  <c r="AB164" i="10"/>
  <c r="P165" i="10"/>
  <c r="AB165" i="10"/>
  <c r="P166" i="10"/>
  <c r="AB166" i="10"/>
  <c r="P167" i="10"/>
  <c r="AB167" i="10"/>
  <c r="P168" i="10"/>
  <c r="X168" i="10"/>
  <c r="T169" i="10"/>
  <c r="T170" i="10"/>
  <c r="X170" i="10"/>
  <c r="L171" i="10"/>
  <c r="T171" i="10"/>
  <c r="L172" i="10"/>
  <c r="T172" i="10"/>
  <c r="AB172" i="10"/>
  <c r="L174" i="10"/>
  <c r="T174" i="10"/>
  <c r="X174" i="10"/>
  <c r="L175" i="10"/>
  <c r="X175" i="10"/>
  <c r="P177" i="10"/>
  <c r="X177" i="10"/>
  <c r="P113" i="10"/>
  <c r="P131" i="10"/>
  <c r="L133" i="10"/>
  <c r="AB134" i="10"/>
  <c r="T136" i="10"/>
  <c r="L138" i="10"/>
  <c r="AB141" i="10"/>
  <c r="X143" i="10"/>
  <c r="P145" i="10"/>
  <c r="L147" i="10"/>
  <c r="T147" i="10"/>
  <c r="P148" i="10"/>
  <c r="X148" i="10"/>
  <c r="P149" i="10"/>
  <c r="AB149" i="10"/>
  <c r="X150" i="10"/>
  <c r="L151" i="10"/>
  <c r="T151" i="10"/>
  <c r="X151" i="10"/>
  <c r="L152" i="10"/>
  <c r="AB154" i="10"/>
  <c r="T156" i="10"/>
  <c r="AB157" i="10"/>
  <c r="P158" i="10"/>
  <c r="P160" i="10"/>
  <c r="X161" i="10"/>
  <c r="X162" i="10"/>
  <c r="L163" i="10"/>
  <c r="T163" i="10"/>
  <c r="X164" i="10"/>
  <c r="X165" i="10"/>
  <c r="X167" i="10"/>
  <c r="P129" i="10"/>
  <c r="T133" i="10"/>
  <c r="T138" i="10"/>
  <c r="T140" i="10"/>
  <c r="X152" i="10"/>
  <c r="L153" i="10"/>
  <c r="P155" i="10"/>
  <c r="X157" i="10"/>
  <c r="L159" i="10"/>
  <c r="X166" i="10"/>
  <c r="T168" i="10"/>
  <c r="P172" i="10"/>
  <c r="T173" i="10"/>
  <c r="AB174" i="10"/>
  <c r="T175" i="10"/>
  <c r="T176" i="10"/>
  <c r="L177" i="10"/>
  <c r="L179" i="10"/>
  <c r="X179" i="10"/>
  <c r="P180" i="10"/>
  <c r="X180" i="10"/>
  <c r="AB181" i="10"/>
  <c r="T183" i="10"/>
  <c r="P185" i="10"/>
  <c r="AB185" i="10"/>
  <c r="T187" i="10"/>
  <c r="L188" i="10"/>
  <c r="T188" i="10"/>
  <c r="T189" i="10"/>
  <c r="L190" i="10"/>
  <c r="L191" i="10"/>
  <c r="X191" i="10"/>
  <c r="X193" i="10"/>
  <c r="AB194" i="10"/>
  <c r="P195" i="10"/>
  <c r="AB195" i="10"/>
  <c r="P196" i="10"/>
  <c r="AB196" i="10"/>
  <c r="P197" i="10"/>
  <c r="X197" i="10"/>
  <c r="X198" i="10"/>
  <c r="L199" i="10"/>
  <c r="T199" i="10"/>
  <c r="T200" i="10"/>
  <c r="T201" i="10"/>
  <c r="X201" i="10"/>
  <c r="AB201" i="10"/>
  <c r="P202" i="10"/>
  <c r="L203" i="10"/>
  <c r="T203" i="10"/>
  <c r="AB203" i="10"/>
  <c r="P204" i="10"/>
  <c r="X204" i="10"/>
  <c r="L206" i="10"/>
  <c r="T206" i="10"/>
  <c r="L207" i="10"/>
  <c r="T207" i="10"/>
  <c r="AB207" i="10"/>
  <c r="P208" i="10"/>
  <c r="X208" i="10"/>
  <c r="AB209" i="10"/>
  <c r="P210" i="10"/>
  <c r="AB210" i="10"/>
  <c r="P211" i="10"/>
  <c r="X211" i="10"/>
  <c r="L212" i="10"/>
  <c r="T212" i="10"/>
  <c r="T213" i="10"/>
  <c r="X213" i="10"/>
  <c r="L214" i="10"/>
  <c r="AB214" i="10"/>
  <c r="L217" i="10"/>
  <c r="T118" i="10"/>
  <c r="AB119" i="10"/>
  <c r="P120" i="10"/>
  <c r="T149" i="10"/>
  <c r="T153" i="10"/>
  <c r="T159" i="10"/>
  <c r="X160" i="10"/>
  <c r="L162" i="10"/>
  <c r="L165" i="10"/>
  <c r="L166" i="10"/>
  <c r="L167" i="10"/>
  <c r="P174" i="10"/>
  <c r="AB175" i="10"/>
  <c r="L176" i="10"/>
  <c r="P178" i="10"/>
  <c r="X178" i="10"/>
  <c r="T179" i="10"/>
  <c r="P181" i="10"/>
  <c r="X181" i="10"/>
  <c r="P182" i="10"/>
  <c r="AB182" i="10"/>
  <c r="P183" i="10"/>
  <c r="L184" i="10"/>
  <c r="T184" i="10"/>
  <c r="AB184" i="10"/>
  <c r="X185" i="10"/>
  <c r="P186" i="10"/>
  <c r="AB186" i="10"/>
  <c r="P187" i="10"/>
  <c r="AB187" i="10"/>
  <c r="AB188" i="10"/>
  <c r="P189" i="10"/>
  <c r="T190" i="10"/>
  <c r="X190" i="10"/>
  <c r="P192" i="10"/>
  <c r="X192" i="10"/>
  <c r="L193" i="10"/>
  <c r="T193" i="10"/>
  <c r="L194" i="10"/>
  <c r="L198" i="10"/>
  <c r="T198" i="10"/>
  <c r="AB199" i="10"/>
  <c r="P200" i="10"/>
  <c r="AB200" i="10"/>
  <c r="P201" i="10"/>
  <c r="L202" i="10"/>
  <c r="AB202" i="10"/>
  <c r="L205" i="10"/>
  <c r="X146" i="10"/>
  <c r="AB153" i="10"/>
  <c r="P154" i="10"/>
  <c r="AB156" i="10"/>
  <c r="L161" i="10"/>
  <c r="L164" i="10"/>
  <c r="T166" i="10"/>
  <c r="T167" i="10"/>
  <c r="L168" i="10"/>
  <c r="AB168" i="10"/>
  <c r="X169" i="10"/>
  <c r="P170" i="10"/>
  <c r="AB170" i="10"/>
  <c r="X172" i="10"/>
  <c r="L173" i="10"/>
  <c r="P175" i="10"/>
  <c r="X176" i="10"/>
  <c r="T178" i="10"/>
  <c r="L180" i="10"/>
  <c r="T180" i="10"/>
  <c r="AB180" i="10"/>
  <c r="L182" i="10"/>
  <c r="L183" i="10"/>
  <c r="AB183" i="10"/>
  <c r="L185" i="10"/>
  <c r="L186" i="10"/>
  <c r="L187" i="10"/>
  <c r="X187" i="10"/>
  <c r="P188" i="10"/>
  <c r="AB189" i="10"/>
  <c r="T191" i="10"/>
  <c r="L192" i="10"/>
  <c r="T194" i="10"/>
  <c r="X194" i="10"/>
  <c r="L195" i="10"/>
  <c r="X195" i="10"/>
  <c r="L196" i="10"/>
  <c r="X196" i="10"/>
  <c r="L197" i="10"/>
  <c r="T197" i="10"/>
  <c r="AB198" i="10"/>
  <c r="P199" i="10"/>
  <c r="X200" i="10"/>
  <c r="X202" i="10"/>
  <c r="P203" i="10"/>
  <c r="X203" i="10"/>
  <c r="L204" i="10"/>
  <c r="T204" i="10"/>
  <c r="T205" i="10"/>
  <c r="X205" i="10"/>
  <c r="AB205" i="10"/>
  <c r="P206" i="10"/>
  <c r="AB206" i="10"/>
  <c r="P207" i="10"/>
  <c r="X207" i="10"/>
  <c r="L208" i="10"/>
  <c r="T208" i="10"/>
  <c r="L210" i="10"/>
  <c r="T210" i="10"/>
  <c r="T150" i="10"/>
  <c r="X158" i="10"/>
  <c r="AB173" i="10"/>
  <c r="P176" i="10"/>
  <c r="AB177" i="10"/>
  <c r="L178" i="10"/>
  <c r="P179" i="10"/>
  <c r="L181" i="10"/>
  <c r="X182" i="10"/>
  <c r="X184" i="10"/>
  <c r="X186" i="10"/>
  <c r="L200" i="10"/>
  <c r="X210" i="10"/>
  <c r="P212" i="10"/>
  <c r="AB213" i="10"/>
  <c r="L215" i="10"/>
  <c r="X215" i="10"/>
  <c r="P216" i="10"/>
  <c r="P217" i="10"/>
  <c r="L218" i="10"/>
  <c r="AB218" i="10"/>
  <c r="L221" i="10"/>
  <c r="T222" i="10"/>
  <c r="L223" i="10"/>
  <c r="T223" i="10"/>
  <c r="AB223" i="10"/>
  <c r="P224" i="10"/>
  <c r="X224" i="10"/>
  <c r="P225" i="10"/>
  <c r="L229" i="10"/>
  <c r="AB229" i="10"/>
  <c r="P230" i="10"/>
  <c r="L231" i="10"/>
  <c r="T231" i="10"/>
  <c r="AB231" i="10"/>
  <c r="P232" i="10"/>
  <c r="X232" i="10"/>
  <c r="X234" i="10"/>
  <c r="P235" i="10"/>
  <c r="X235" i="10"/>
  <c r="L236" i="10"/>
  <c r="T236" i="10"/>
  <c r="T237" i="10"/>
  <c r="X237" i="10"/>
  <c r="AB237" i="10"/>
  <c r="P238" i="10"/>
  <c r="P240" i="10"/>
  <c r="X240" i="10"/>
  <c r="L241" i="10"/>
  <c r="AB241" i="10"/>
  <c r="T242" i="10"/>
  <c r="T244" i="10"/>
  <c r="P135" i="10"/>
  <c r="T164" i="10"/>
  <c r="AB169" i="10"/>
  <c r="AB176" i="10"/>
  <c r="T181" i="10"/>
  <c r="T185" i="10"/>
  <c r="X189" i="10"/>
  <c r="AB190" i="10"/>
  <c r="AB191" i="10"/>
  <c r="T195" i="10"/>
  <c r="T202" i="10"/>
  <c r="AB204" i="10"/>
  <c r="P205" i="10"/>
  <c r="AB208" i="10"/>
  <c r="L209" i="10"/>
  <c r="AB211" i="10"/>
  <c r="AB212" i="10"/>
  <c r="P213" i="10"/>
  <c r="T214" i="10"/>
  <c r="P215" i="10"/>
  <c r="T216" i="10"/>
  <c r="AB216" i="10"/>
  <c r="X218" i="10"/>
  <c r="P219" i="10"/>
  <c r="X219" i="10"/>
  <c r="L220" i="10"/>
  <c r="T220" i="10"/>
  <c r="T221" i="10"/>
  <c r="X221" i="10"/>
  <c r="AB221" i="10"/>
  <c r="P222" i="10"/>
  <c r="L225" i="10"/>
  <c r="AB225" i="10"/>
  <c r="P226" i="10"/>
  <c r="AB226" i="10"/>
  <c r="P227" i="10"/>
  <c r="X227" i="10"/>
  <c r="L228" i="10"/>
  <c r="T228" i="10"/>
  <c r="T229" i="10"/>
  <c r="X229" i="10"/>
  <c r="L230" i="10"/>
  <c r="AB230" i="10"/>
  <c r="L233" i="10"/>
  <c r="T234" i="10"/>
  <c r="AB236" i="10"/>
  <c r="P237" i="10"/>
  <c r="AB238" i="10"/>
  <c r="P239" i="10"/>
  <c r="X239" i="10"/>
  <c r="L240" i="10"/>
  <c r="X241" i="10"/>
  <c r="L243" i="10"/>
  <c r="T243" i="10"/>
  <c r="AB243" i="10"/>
  <c r="P244" i="10"/>
  <c r="T246" i="10"/>
  <c r="P248" i="10"/>
  <c r="AB248" i="10"/>
  <c r="T250" i="10"/>
  <c r="P171" i="10"/>
  <c r="T177" i="10"/>
  <c r="AB178" i="10"/>
  <c r="X183" i="10"/>
  <c r="X188" i="10"/>
  <c r="T192" i="10"/>
  <c r="AB193" i="10"/>
  <c r="P194" i="10"/>
  <c r="P209" i="10"/>
  <c r="X209" i="10"/>
  <c r="T211" i="10"/>
  <c r="AB215" i="10"/>
  <c r="L216" i="10"/>
  <c r="T218" i="10"/>
  <c r="AB220" i="10"/>
  <c r="P221" i="10"/>
  <c r="AB222" i="10"/>
  <c r="P223" i="10"/>
  <c r="X223" i="10"/>
  <c r="L224" i="10"/>
  <c r="T224" i="10"/>
  <c r="T225" i="10"/>
  <c r="X225" i="10"/>
  <c r="X226" i="10"/>
  <c r="AB228" i="10"/>
  <c r="X230" i="10"/>
  <c r="P231" i="10"/>
  <c r="X231" i="10"/>
  <c r="L232" i="10"/>
  <c r="T232" i="10"/>
  <c r="T233" i="10"/>
  <c r="X233" i="10"/>
  <c r="AB233" i="10"/>
  <c r="P234" i="10"/>
  <c r="L235" i="10"/>
  <c r="T235" i="10"/>
  <c r="AB235" i="10"/>
  <c r="P236" i="10"/>
  <c r="X236" i="10"/>
  <c r="L238" i="10"/>
  <c r="X238" i="10"/>
  <c r="T240" i="10"/>
  <c r="T241" i="10"/>
  <c r="P242" i="10"/>
  <c r="AB242" i="10"/>
  <c r="P157" i="10"/>
  <c r="AB171" i="10"/>
  <c r="T182" i="10"/>
  <c r="T186" i="10"/>
  <c r="P190" i="10"/>
  <c r="X212" i="10"/>
  <c r="P214" i="10"/>
  <c r="T215" i="10"/>
  <c r="X217" i="10"/>
  <c r="X220" i="10"/>
  <c r="X228" i="10"/>
  <c r="L237" i="10"/>
  <c r="T238" i="10"/>
  <c r="T239" i="10"/>
  <c r="P241" i="10"/>
  <c r="L245" i="10"/>
  <c r="AB245" i="10"/>
  <c r="AB246" i="10"/>
  <c r="AB247" i="10"/>
  <c r="L248" i="10"/>
  <c r="T248" i="10"/>
  <c r="P249" i="10"/>
  <c r="X249" i="10"/>
  <c r="L250" i="10"/>
  <c r="AB250" i="10"/>
  <c r="T251" i="10"/>
  <c r="AB251" i="10"/>
  <c r="T253" i="10"/>
  <c r="L254" i="10"/>
  <c r="X254" i="10"/>
  <c r="X256" i="10"/>
  <c r="L257" i="10"/>
  <c r="T257" i="10"/>
  <c r="X259" i="10"/>
  <c r="P260" i="10"/>
  <c r="AB261" i="10"/>
  <c r="P262" i="10"/>
  <c r="X262" i="10"/>
  <c r="L263" i="10"/>
  <c r="T263" i="10"/>
  <c r="L264" i="10"/>
  <c r="X264" i="10"/>
  <c r="L265" i="10"/>
  <c r="T265" i="10"/>
  <c r="P267" i="10"/>
  <c r="AB267" i="10"/>
  <c r="P268" i="10"/>
  <c r="AB268" i="10"/>
  <c r="P269" i="10"/>
  <c r="T271" i="10"/>
  <c r="L272" i="10"/>
  <c r="X272" i="10"/>
  <c r="L273" i="10"/>
  <c r="X273" i="10"/>
  <c r="L274" i="10"/>
  <c r="T274" i="10"/>
  <c r="AB274" i="10"/>
  <c r="P277" i="10"/>
  <c r="X280" i="10"/>
  <c r="X281" i="10"/>
  <c r="L282" i="10"/>
  <c r="T282" i="10"/>
  <c r="AB282" i="10"/>
  <c r="P283" i="10"/>
  <c r="P284" i="10"/>
  <c r="P285" i="10"/>
  <c r="T288" i="10"/>
  <c r="T142" i="10"/>
  <c r="AB143" i="10"/>
  <c r="P144" i="10"/>
  <c r="AB179" i="10"/>
  <c r="P184" i="10"/>
  <c r="P191" i="10"/>
  <c r="AB192" i="10"/>
  <c r="P193" i="10"/>
  <c r="T196" i="10"/>
  <c r="L201" i="10"/>
  <c r="X206" i="10"/>
  <c r="L211" i="10"/>
  <c r="L213" i="10"/>
  <c r="X214" i="10"/>
  <c r="X216" i="10"/>
  <c r="AB217" i="10"/>
  <c r="L219" i="10"/>
  <c r="X222" i="10"/>
  <c r="L226" i="10"/>
  <c r="L227" i="10"/>
  <c r="AB232" i="10"/>
  <c r="P233" i="10"/>
  <c r="AB239" i="10"/>
  <c r="X242" i="10"/>
  <c r="L244" i="10"/>
  <c r="X244" i="10"/>
  <c r="P245" i="10"/>
  <c r="L246" i="10"/>
  <c r="T247" i="10"/>
  <c r="X250" i="10"/>
  <c r="P252" i="10"/>
  <c r="AB252" i="10"/>
  <c r="P255" i="10"/>
  <c r="X255" i="10"/>
  <c r="L256" i="10"/>
  <c r="T256" i="10"/>
  <c r="AB257" i="10"/>
  <c r="P258" i="10"/>
  <c r="X258" i="10"/>
  <c r="L259" i="10"/>
  <c r="T259" i="10"/>
  <c r="L260" i="10"/>
  <c r="AB260" i="10"/>
  <c r="P261" i="10"/>
  <c r="T264" i="10"/>
  <c r="AB265" i="10"/>
  <c r="P266" i="10"/>
  <c r="X266" i="10"/>
  <c r="L267" i="10"/>
  <c r="X267" i="10"/>
  <c r="L268" i="10"/>
  <c r="X268" i="10"/>
  <c r="X269" i="10"/>
  <c r="L270" i="10"/>
  <c r="T270" i="10"/>
  <c r="AB270" i="10"/>
  <c r="P169" i="10"/>
  <c r="AB197" i="10"/>
  <c r="P198" i="10"/>
  <c r="T209" i="10"/>
  <c r="P218" i="10"/>
  <c r="T219" i="10"/>
  <c r="L222" i="10"/>
  <c r="AB224" i="10"/>
  <c r="T226" i="10"/>
  <c r="T227" i="10"/>
  <c r="P229" i="10"/>
  <c r="T230" i="10"/>
  <c r="L242" i="10"/>
  <c r="P243" i="10"/>
  <c r="AB244" i="10"/>
  <c r="X245" i="10"/>
  <c r="P246" i="10"/>
  <c r="L247" i="10"/>
  <c r="X247" i="10"/>
  <c r="X248" i="10"/>
  <c r="L249" i="10"/>
  <c r="T249" i="10"/>
  <c r="AB249" i="10"/>
  <c r="P250" i="10"/>
  <c r="P251" i="10"/>
  <c r="X251" i="10"/>
  <c r="L252" i="10"/>
  <c r="X252" i="10"/>
  <c r="P253" i="10"/>
  <c r="AB253" i="10"/>
  <c r="T254" i="10"/>
  <c r="L255" i="10"/>
  <c r="P257" i="10"/>
  <c r="X260" i="10"/>
  <c r="X261" i="10"/>
  <c r="L262" i="10"/>
  <c r="T262" i="10"/>
  <c r="AB262" i="10"/>
  <c r="P263" i="10"/>
  <c r="P264" i="10"/>
  <c r="P265" i="10"/>
  <c r="T268" i="10"/>
  <c r="L269" i="10"/>
  <c r="T269" i="10"/>
  <c r="P271" i="10"/>
  <c r="X271" i="10"/>
  <c r="AB271" i="10"/>
  <c r="P272" i="10"/>
  <c r="P273" i="10"/>
  <c r="AB273" i="10"/>
  <c r="P274" i="10"/>
  <c r="X274" i="10"/>
  <c r="L275" i="10"/>
  <c r="X276" i="10"/>
  <c r="L277" i="10"/>
  <c r="T277" i="10"/>
  <c r="X279" i="10"/>
  <c r="P280" i="10"/>
  <c r="AB281" i="10"/>
  <c r="P282" i="10"/>
  <c r="X282" i="10"/>
  <c r="L283" i="10"/>
  <c r="T283" i="10"/>
  <c r="L284" i="10"/>
  <c r="X284" i="10"/>
  <c r="L285" i="10"/>
  <c r="T285" i="10"/>
  <c r="L189" i="10"/>
  <c r="AB219" i="10"/>
  <c r="P220" i="10"/>
  <c r="L234" i="10"/>
  <c r="T245" i="10"/>
  <c r="P247" i="10"/>
  <c r="P254" i="10"/>
  <c r="AB255" i="10"/>
  <c r="P256" i="10"/>
  <c r="X257" i="10"/>
  <c r="L261" i="10"/>
  <c r="X265" i="10"/>
  <c r="T267" i="10"/>
  <c r="X270" i="10"/>
  <c r="T275" i="10"/>
  <c r="P276" i="10"/>
  <c r="AB276" i="10"/>
  <c r="X277" i="10"/>
  <c r="X278" i="10"/>
  <c r="AB280" i="10"/>
  <c r="L281" i="10"/>
  <c r="AB283" i="10"/>
  <c r="P286" i="10"/>
  <c r="L287" i="10"/>
  <c r="T287" i="10"/>
  <c r="AB287" i="10"/>
  <c r="AB289" i="10"/>
  <c r="P290" i="10"/>
  <c r="X290" i="10"/>
  <c r="L291" i="10"/>
  <c r="X292" i="10"/>
  <c r="L293" i="10"/>
  <c r="T293" i="10"/>
  <c r="X295" i="10"/>
  <c r="P296" i="10"/>
  <c r="AB296" i="10"/>
  <c r="T297" i="10"/>
  <c r="L298" i="10"/>
  <c r="T298" i="10"/>
  <c r="T299" i="10"/>
  <c r="P300" i="10"/>
  <c r="AB300" i="10"/>
  <c r="P301" i="10"/>
  <c r="X301" i="10"/>
  <c r="T303" i="10"/>
  <c r="L305" i="10"/>
  <c r="T305" i="10"/>
  <c r="AB306" i="10"/>
  <c r="P307" i="10"/>
  <c r="L308" i="10"/>
  <c r="T308" i="10"/>
  <c r="X308" i="10"/>
  <c r="L309" i="10"/>
  <c r="L310" i="10"/>
  <c r="T310" i="10"/>
  <c r="T311" i="10"/>
  <c r="P312" i="10"/>
  <c r="AB312" i="10"/>
  <c r="P313" i="10"/>
  <c r="X313" i="10"/>
  <c r="T315" i="10"/>
  <c r="AB317" i="10"/>
  <c r="L319" i="10"/>
  <c r="L320" i="10"/>
  <c r="X320" i="10"/>
  <c r="X321" i="10"/>
  <c r="AB322" i="10"/>
  <c r="AB323" i="10"/>
  <c r="P324" i="10"/>
  <c r="L325" i="10"/>
  <c r="T325" i="10"/>
  <c r="P326" i="10"/>
  <c r="X326" i="10"/>
  <c r="X327" i="10"/>
  <c r="L328" i="10"/>
  <c r="AB328" i="10"/>
  <c r="AB329" i="10"/>
  <c r="L331" i="10"/>
  <c r="X331" i="10"/>
  <c r="L332" i="10"/>
  <c r="T332" i="10"/>
  <c r="L333" i="10"/>
  <c r="T333" i="10"/>
  <c r="P334" i="10"/>
  <c r="X334" i="10"/>
  <c r="X335" i="10"/>
  <c r="AB336" i="10"/>
  <c r="P337" i="10"/>
  <c r="L338" i="10"/>
  <c r="T338" i="10"/>
  <c r="T339" i="10"/>
  <c r="L341" i="10"/>
  <c r="T341" i="10"/>
  <c r="P342" i="10"/>
  <c r="X342" i="10"/>
  <c r="X343" i="10"/>
  <c r="L344" i="10"/>
  <c r="AB344" i="10"/>
  <c r="AB345" i="10"/>
  <c r="L347" i="10"/>
  <c r="X347" i="10"/>
  <c r="L348" i="10"/>
  <c r="T348" i="10"/>
  <c r="L349" i="10"/>
  <c r="T349" i="10"/>
  <c r="P350" i="10"/>
  <c r="X350" i="10"/>
  <c r="X351" i="10"/>
  <c r="L352" i="10"/>
  <c r="X352" i="10"/>
  <c r="X353" i="10"/>
  <c r="AB354" i="10"/>
  <c r="AB355" i="10"/>
  <c r="P356" i="10"/>
  <c r="AB356" i="10"/>
  <c r="AB357" i="10"/>
  <c r="L359" i="10"/>
  <c r="T359" i="10"/>
  <c r="AB359" i="10"/>
  <c r="P360" i="10"/>
  <c r="X360" i="10"/>
  <c r="P361" i="10"/>
  <c r="AB361" i="10"/>
  <c r="T362" i="10"/>
  <c r="L363" i="10"/>
  <c r="T363" i="10"/>
  <c r="T364" i="10"/>
  <c r="L365" i="10"/>
  <c r="L366" i="10"/>
  <c r="T369" i="10"/>
  <c r="X369" i="10"/>
  <c r="X199" i="10"/>
  <c r="X243" i="10"/>
  <c r="T252" i="10"/>
  <c r="X253" i="10"/>
  <c r="L258" i="10"/>
  <c r="T261" i="10"/>
  <c r="L266" i="10"/>
  <c r="L271" i="10"/>
  <c r="T273" i="10"/>
  <c r="X275" i="10"/>
  <c r="T276" i="10"/>
  <c r="AB277" i="10"/>
  <c r="L278" i="10"/>
  <c r="AB278" i="10"/>
  <c r="L279" i="10"/>
  <c r="T280" i="10"/>
  <c r="P281" i="10"/>
  <c r="T286" i="10"/>
  <c r="L288" i="10"/>
  <c r="AB288" i="10"/>
  <c r="P289" i="10"/>
  <c r="T291" i="10"/>
  <c r="L292" i="10"/>
  <c r="T292" i="10"/>
  <c r="AB293" i="10"/>
  <c r="P294" i="10"/>
  <c r="X294" i="10"/>
  <c r="L295" i="10"/>
  <c r="T295" i="10"/>
  <c r="L296" i="10"/>
  <c r="X296" i="10"/>
  <c r="P297" i="10"/>
  <c r="AB297" i="10"/>
  <c r="AB298" i="10"/>
  <c r="P299" i="10"/>
  <c r="L300" i="10"/>
  <c r="L302" i="10"/>
  <c r="T302" i="10"/>
  <c r="AB302" i="10"/>
  <c r="P304" i="10"/>
  <c r="AB305" i="10"/>
  <c r="P306" i="10"/>
  <c r="X306" i="10"/>
  <c r="X307" i="10"/>
  <c r="AB307" i="10"/>
  <c r="T309" i="10"/>
  <c r="AB310" i="10"/>
  <c r="P311" i="10"/>
  <c r="L312" i="10"/>
  <c r="L314" i="10"/>
  <c r="T314" i="10"/>
  <c r="AB314" i="10"/>
  <c r="AB315" i="10"/>
  <c r="P316" i="10"/>
  <c r="AB316" i="10"/>
  <c r="P317" i="10"/>
  <c r="L318" i="10"/>
  <c r="T318" i="10"/>
  <c r="T319" i="10"/>
  <c r="T320" i="10"/>
  <c r="L321" i="10"/>
  <c r="T321" i="10"/>
  <c r="P322" i="10"/>
  <c r="X322" i="10"/>
  <c r="P323" i="10"/>
  <c r="L324" i="10"/>
  <c r="AB324" i="10"/>
  <c r="AB325" i="10"/>
  <c r="L327" i="10"/>
  <c r="X328" i="10"/>
  <c r="P329" i="10"/>
  <c r="L330" i="10"/>
  <c r="T330" i="10"/>
  <c r="T331" i="10"/>
  <c r="AB333" i="10"/>
  <c r="L335" i="10"/>
  <c r="L336" i="10"/>
  <c r="X336" i="10"/>
  <c r="X337" i="10"/>
  <c r="AB338" i="10"/>
  <c r="AB339" i="10"/>
  <c r="P340" i="10"/>
  <c r="AB340" i="10"/>
  <c r="AB341" i="10"/>
  <c r="L343" i="10"/>
  <c r="X344" i="10"/>
  <c r="P345" i="10"/>
  <c r="L346" i="10"/>
  <c r="T346" i="10"/>
  <c r="T347" i="10"/>
  <c r="AB349" i="10"/>
  <c r="L351" i="10"/>
  <c r="T352" i="10"/>
  <c r="AB234" i="10"/>
  <c r="L251" i="10"/>
  <c r="L253" i="10"/>
  <c r="AB254" i="10"/>
  <c r="AB256" i="10"/>
  <c r="T258" i="10"/>
  <c r="AB259" i="10"/>
  <c r="X263" i="10"/>
  <c r="AB264" i="10"/>
  <c r="T266" i="10"/>
  <c r="AB272" i="10"/>
  <c r="P278" i="10"/>
  <c r="P279" i="10"/>
  <c r="AB279" i="10"/>
  <c r="L280" i="10"/>
  <c r="T281" i="10"/>
  <c r="X283" i="10"/>
  <c r="AB284" i="10"/>
  <c r="X285" i="10"/>
  <c r="X286" i="10"/>
  <c r="P287" i="10"/>
  <c r="X287" i="10"/>
  <c r="X289" i="10"/>
  <c r="L290" i="10"/>
  <c r="T290" i="10"/>
  <c r="AB290" i="10"/>
  <c r="P293" i="10"/>
  <c r="T296" i="10"/>
  <c r="L297" i="10"/>
  <c r="P298" i="10"/>
  <c r="X298" i="10"/>
  <c r="X299" i="10"/>
  <c r="AB299" i="10"/>
  <c r="T300" i="10"/>
  <c r="X300" i="10"/>
  <c r="L301" i="10"/>
  <c r="T301" i="10"/>
  <c r="P303" i="10"/>
  <c r="L304" i="10"/>
  <c r="AB304" i="10"/>
  <c r="P305" i="10"/>
  <c r="X305" i="10"/>
  <c r="L307" i="10"/>
  <c r="P308" i="10"/>
  <c r="AB308" i="10"/>
  <c r="P309" i="10"/>
  <c r="AB309" i="10"/>
  <c r="P310" i="10"/>
  <c r="X310" i="10"/>
  <c r="X311" i="10"/>
  <c r="AB311" i="10"/>
  <c r="T312" i="10"/>
  <c r="X312" i="10"/>
  <c r="L313" i="10"/>
  <c r="T313" i="10"/>
  <c r="P315" i="10"/>
  <c r="X316" i="10"/>
  <c r="X317" i="10"/>
  <c r="AB318" i="10"/>
  <c r="P319" i="10"/>
  <c r="AB319" i="10"/>
  <c r="P320" i="10"/>
  <c r="AB321" i="10"/>
  <c r="L323" i="10"/>
  <c r="X323" i="10"/>
  <c r="X324" i="10"/>
  <c r="P325" i="10"/>
  <c r="L326" i="10"/>
  <c r="T326" i="10"/>
  <c r="T327" i="10"/>
  <c r="T328" i="10"/>
  <c r="X329" i="10"/>
  <c r="AB330" i="10"/>
  <c r="AB331" i="10"/>
  <c r="P332" i="10"/>
  <c r="AB332" i="10"/>
  <c r="P333" i="10"/>
  <c r="L334" i="10"/>
  <c r="T334" i="10"/>
  <c r="T335" i="10"/>
  <c r="T336" i="10"/>
  <c r="L337" i="10"/>
  <c r="T337" i="10"/>
  <c r="P338" i="10"/>
  <c r="X338" i="10"/>
  <c r="P339" i="10"/>
  <c r="L340" i="10"/>
  <c r="X340" i="10"/>
  <c r="P341" i="10"/>
  <c r="L342" i="10"/>
  <c r="T342" i="10"/>
  <c r="T343" i="10"/>
  <c r="T344" i="10"/>
  <c r="X345" i="10"/>
  <c r="AB346" i="10"/>
  <c r="AB347" i="10"/>
  <c r="P348" i="10"/>
  <c r="AB348" i="10"/>
  <c r="P349" i="10"/>
  <c r="L350" i="10"/>
  <c r="T350" i="10"/>
  <c r="T351" i="10"/>
  <c r="P352" i="10"/>
  <c r="AB353" i="10"/>
  <c r="L355" i="10"/>
  <c r="X355" i="10"/>
  <c r="T356" i="10"/>
  <c r="X357" i="10"/>
  <c r="AB358" i="10"/>
  <c r="P359" i="10"/>
  <c r="X359" i="10"/>
  <c r="AB227" i="10"/>
  <c r="P228" i="10"/>
  <c r="T278" i="10"/>
  <c r="T279" i="10"/>
  <c r="X291" i="10"/>
  <c r="AB294" i="10"/>
  <c r="P295" i="10"/>
  <c r="L303" i="10"/>
  <c r="T304" i="10"/>
  <c r="T307" i="10"/>
  <c r="X314" i="10"/>
  <c r="L316" i="10"/>
  <c r="T317" i="10"/>
  <c r="T322" i="10"/>
  <c r="AB327" i="10"/>
  <c r="L329" i="10"/>
  <c r="AB335" i="10"/>
  <c r="P336" i="10"/>
  <c r="AB337" i="10"/>
  <c r="X341" i="10"/>
  <c r="X346" i="10"/>
  <c r="AB351" i="10"/>
  <c r="AB352" i="10"/>
  <c r="L353" i="10"/>
  <c r="L354" i="10"/>
  <c r="T355" i="10"/>
  <c r="X358" i="10"/>
  <c r="L361" i="10"/>
  <c r="T361" i="10"/>
  <c r="L364" i="10"/>
  <c r="AB364" i="10"/>
  <c r="P365" i="10"/>
  <c r="X365" i="10"/>
  <c r="X366" i="10"/>
  <c r="X367" i="10"/>
  <c r="P368" i="10"/>
  <c r="X368" i="10"/>
  <c r="L369" i="10"/>
  <c r="AB369" i="10"/>
  <c r="X370" i="10"/>
  <c r="P371" i="10"/>
  <c r="X371" i="10"/>
  <c r="L372" i="10"/>
  <c r="X372" i="10"/>
  <c r="AB373" i="10"/>
  <c r="AB374" i="10"/>
  <c r="P375" i="10"/>
  <c r="X375" i="10"/>
  <c r="T376" i="10"/>
  <c r="L377" i="10"/>
  <c r="X377" i="10"/>
  <c r="L378" i="10"/>
  <c r="X378" i="10"/>
  <c r="P379" i="10"/>
  <c r="L380" i="10"/>
  <c r="X380" i="10"/>
  <c r="P381" i="10"/>
  <c r="AB381" i="10"/>
  <c r="P382" i="10"/>
  <c r="L384" i="10"/>
  <c r="X384" i="10"/>
  <c r="P385" i="10"/>
  <c r="AB385" i="10"/>
  <c r="AB386" i="10"/>
  <c r="T387" i="10"/>
  <c r="AB387" i="10"/>
  <c r="P388" i="10"/>
  <c r="AB388" i="10"/>
  <c r="T390" i="10"/>
  <c r="L393" i="10"/>
  <c r="T393" i="10"/>
  <c r="P395" i="10"/>
  <c r="L397" i="10"/>
  <c r="T397" i="10"/>
  <c r="P399" i="10"/>
  <c r="AB399" i="10"/>
  <c r="P400" i="10"/>
  <c r="X400" i="10"/>
  <c r="AB401" i="10"/>
  <c r="P402" i="10"/>
  <c r="AB402" i="10"/>
  <c r="X403" i="10"/>
  <c r="P405" i="10"/>
  <c r="X405" i="10"/>
  <c r="L407" i="10"/>
  <c r="T407" i="10"/>
  <c r="L408" i="10"/>
  <c r="T408" i="10"/>
  <c r="AB408" i="10"/>
  <c r="L410" i="10"/>
  <c r="T410" i="10"/>
  <c r="X410" i="10"/>
  <c r="T411" i="10"/>
  <c r="L412" i="10"/>
  <c r="T412" i="10"/>
  <c r="AB412" i="10"/>
  <c r="L414" i="10"/>
  <c r="T414" i="10"/>
  <c r="X414" i="10"/>
  <c r="X415" i="10"/>
  <c r="P416" i="10"/>
  <c r="X416" i="10"/>
  <c r="AB417" i="10"/>
  <c r="T419" i="10"/>
  <c r="P421" i="10"/>
  <c r="X421" i="10"/>
  <c r="P422" i="10"/>
  <c r="AB422" i="10"/>
  <c r="P423" i="10"/>
  <c r="AB423" i="10"/>
  <c r="P424" i="10"/>
  <c r="X424" i="10"/>
  <c r="T425" i="10"/>
  <c r="T426" i="10"/>
  <c r="X426" i="10"/>
  <c r="L427" i="10"/>
  <c r="X427" i="10"/>
  <c r="P428" i="10"/>
  <c r="T255" i="10"/>
  <c r="AB258" i="10"/>
  <c r="P259" i="10"/>
  <c r="AB266" i="10"/>
  <c r="T272" i="10"/>
  <c r="T284" i="10"/>
  <c r="P288" i="10"/>
  <c r="AB291" i="10"/>
  <c r="P292" i="10"/>
  <c r="X293" i="10"/>
  <c r="X297" i="10"/>
  <c r="X304" i="10"/>
  <c r="L306" i="10"/>
  <c r="L315" i="10"/>
  <c r="T316" i="10"/>
  <c r="P318" i="10"/>
  <c r="X319" i="10"/>
  <c r="T324" i="10"/>
  <c r="P328" i="10"/>
  <c r="T329" i="10"/>
  <c r="P331" i="10"/>
  <c r="AB334" i="10"/>
  <c r="P335" i="10"/>
  <c r="X339" i="10"/>
  <c r="AB343" i="10"/>
  <c r="L345" i="10"/>
  <c r="P353" i="10"/>
  <c r="P354" i="10"/>
  <c r="L357" i="10"/>
  <c r="L358" i="10"/>
  <c r="L362" i="10"/>
  <c r="AB362" i="10"/>
  <c r="P363" i="10"/>
  <c r="X363" i="10"/>
  <c r="P364" i="10"/>
  <c r="T365" i="10"/>
  <c r="P366" i="10"/>
  <c r="P367" i="10"/>
  <c r="P369" i="10"/>
  <c r="L370" i="10"/>
  <c r="T370" i="10"/>
  <c r="L371" i="10"/>
  <c r="P373" i="10"/>
  <c r="L374" i="10"/>
  <c r="X374" i="10"/>
  <c r="AB376" i="10"/>
  <c r="T377" i="10"/>
  <c r="X379" i="10"/>
  <c r="T380" i="10"/>
  <c r="L381" i="10"/>
  <c r="L382" i="10"/>
  <c r="X382" i="10"/>
  <c r="P383" i="10"/>
  <c r="X383" i="10"/>
  <c r="T384" i="10"/>
  <c r="L385" i="10"/>
  <c r="X385" i="10"/>
  <c r="P386" i="10"/>
  <c r="L388" i="10"/>
  <c r="X388" i="10"/>
  <c r="P389" i="10"/>
  <c r="AB389" i="10"/>
  <c r="AB390" i="10"/>
  <c r="P391" i="10"/>
  <c r="AB391" i="10"/>
  <c r="P392" i="10"/>
  <c r="X392" i="10"/>
  <c r="AB393" i="10"/>
  <c r="P394" i="10"/>
  <c r="AB394" i="10"/>
  <c r="AB395" i="10"/>
  <c r="P396" i="10"/>
  <c r="X396" i="10"/>
  <c r="AB397" i="10"/>
  <c r="P398" i="10"/>
  <c r="AB398" i="10"/>
  <c r="X399" i="10"/>
  <c r="P401" i="10"/>
  <c r="X401" i="10"/>
  <c r="L403" i="10"/>
  <c r="T403" i="10"/>
  <c r="L404" i="10"/>
  <c r="T404" i="10"/>
  <c r="AB404" i="10"/>
  <c r="L406" i="10"/>
  <c r="T406" i="10"/>
  <c r="X406" i="10"/>
  <c r="L409" i="10"/>
  <c r="T409" i="10"/>
  <c r="P411" i="10"/>
  <c r="L413" i="10"/>
  <c r="T413" i="10"/>
  <c r="T415" i="10"/>
  <c r="P417" i="10"/>
  <c r="X417" i="10"/>
  <c r="P418" i="10"/>
  <c r="AB418" i="10"/>
  <c r="P419" i="10"/>
  <c r="L420" i="10"/>
  <c r="T420" i="10"/>
  <c r="AB420" i="10"/>
  <c r="L422" i="10"/>
  <c r="X423" i="10"/>
  <c r="P425" i="10"/>
  <c r="AB425" i="10"/>
  <c r="X428" i="10"/>
  <c r="T431" i="10"/>
  <c r="L432" i="10"/>
  <c r="T434" i="10"/>
  <c r="L435" i="10"/>
  <c r="X435" i="10"/>
  <c r="P436" i="10"/>
  <c r="X436" i="10"/>
  <c r="T437" i="10"/>
  <c r="L438" i="10"/>
  <c r="X438" i="10"/>
  <c r="P439" i="10"/>
  <c r="L441" i="10"/>
  <c r="L239" i="10"/>
  <c r="AB240" i="10"/>
  <c r="X246" i="10"/>
  <c r="T260" i="10"/>
  <c r="P275" i="10"/>
  <c r="AB285" i="10"/>
  <c r="L286" i="10"/>
  <c r="X288" i="10"/>
  <c r="L289" i="10"/>
  <c r="L294" i="10"/>
  <c r="L299" i="10"/>
  <c r="AB301" i="10"/>
  <c r="P302" i="10"/>
  <c r="X303" i="10"/>
  <c r="T306" i="10"/>
  <c r="X318" i="10"/>
  <c r="AB320" i="10"/>
  <c r="P321" i="10"/>
  <c r="T323" i="10"/>
  <c r="AB326" i="10"/>
  <c r="P327" i="10"/>
  <c r="P330" i="10"/>
  <c r="X332" i="10"/>
  <c r="X333" i="10"/>
  <c r="T340" i="10"/>
  <c r="P344" i="10"/>
  <c r="T345" i="10"/>
  <c r="P347" i="10"/>
  <c r="AB350" i="10"/>
  <c r="P351" i="10"/>
  <c r="T353" i="10"/>
  <c r="T354" i="10"/>
  <c r="L356" i="10"/>
  <c r="X356" i="10"/>
  <c r="P357" i="10"/>
  <c r="P358" i="10"/>
  <c r="L360" i="10"/>
  <c r="T360" i="10"/>
  <c r="AB360" i="10"/>
  <c r="X361" i="10"/>
  <c r="AB363" i="10"/>
  <c r="X364" i="10"/>
  <c r="AB365" i="10"/>
  <c r="T366" i="10"/>
  <c r="AB366" i="10"/>
  <c r="T367" i="10"/>
  <c r="AB367" i="10"/>
  <c r="T368" i="10"/>
  <c r="AB368" i="10"/>
  <c r="P370" i="10"/>
  <c r="T371" i="10"/>
  <c r="AB371" i="10"/>
  <c r="T372" i="10"/>
  <c r="L373" i="10"/>
  <c r="X373" i="10"/>
  <c r="T374" i="10"/>
  <c r="L375" i="10"/>
  <c r="T375" i="10"/>
  <c r="AB375" i="10"/>
  <c r="P376" i="10"/>
  <c r="X376" i="10"/>
  <c r="P377" i="10"/>
  <c r="AB377" i="10"/>
  <c r="T378" i="10"/>
  <c r="L379" i="10"/>
  <c r="T379" i="10"/>
  <c r="P380" i="10"/>
  <c r="T381" i="10"/>
  <c r="X381" i="10"/>
  <c r="T382" i="10"/>
  <c r="L383" i="10"/>
  <c r="T385" i="10"/>
  <c r="L386" i="10"/>
  <c r="X386" i="10"/>
  <c r="P387" i="10"/>
  <c r="X387" i="10"/>
  <c r="T388" i="10"/>
  <c r="L389" i="10"/>
  <c r="X389" i="10"/>
  <c r="P390" i="10"/>
  <c r="X391" i="10"/>
  <c r="P393" i="10"/>
  <c r="X393" i="10"/>
  <c r="L395" i="10"/>
  <c r="X395" i="10"/>
  <c r="P397" i="10"/>
  <c r="X397" i="10"/>
  <c r="L399" i="10"/>
  <c r="T399" i="10"/>
  <c r="L400" i="10"/>
  <c r="T400" i="10"/>
  <c r="AB400" i="10"/>
  <c r="L402" i="10"/>
  <c r="T402" i="10"/>
  <c r="X402" i="10"/>
  <c r="L405" i="10"/>
  <c r="T405" i="10"/>
  <c r="P407" i="10"/>
  <c r="AB407" i="10"/>
  <c r="P408" i="10"/>
  <c r="X408" i="10"/>
  <c r="AB409" i="10"/>
  <c r="P410" i="10"/>
  <c r="AB410" i="10"/>
  <c r="AB411" i="10"/>
  <c r="P412" i="10"/>
  <c r="X412" i="10"/>
  <c r="AB413" i="10"/>
  <c r="P414" i="10"/>
  <c r="AB414" i="10"/>
  <c r="P415" i="10"/>
  <c r="L416" i="10"/>
  <c r="T416" i="10"/>
  <c r="AB416" i="10"/>
  <c r="L418" i="10"/>
  <c r="L419" i="10"/>
  <c r="AB419" i="10"/>
  <c r="L421" i="10"/>
  <c r="T421" i="10"/>
  <c r="T422" i="10"/>
  <c r="X422" i="10"/>
  <c r="L423" i="10"/>
  <c r="T423" i="10"/>
  <c r="L424" i="10"/>
  <c r="T424" i="10"/>
  <c r="AB424" i="10"/>
  <c r="X425" i="10"/>
  <c r="P426" i="10"/>
  <c r="AB426" i="10"/>
  <c r="T427" i="10"/>
  <c r="L428" i="10"/>
  <c r="T428" i="10"/>
  <c r="P429" i="10"/>
  <c r="AB429" i="10"/>
  <c r="P430" i="10"/>
  <c r="AB430" i="10"/>
  <c r="P431" i="10"/>
  <c r="AB431" i="10"/>
  <c r="T432" i="10"/>
  <c r="AB432" i="10"/>
  <c r="P433" i="10"/>
  <c r="AB433" i="10"/>
  <c r="AB295" i="10"/>
  <c r="L311" i="10"/>
  <c r="X330" i="10"/>
  <c r="X349" i="10"/>
  <c r="T357" i="10"/>
  <c r="T358" i="10"/>
  <c r="AB370" i="10"/>
  <c r="P372" i="10"/>
  <c r="T373" i="10"/>
  <c r="P378" i="10"/>
  <c r="AB380" i="10"/>
  <c r="AB383" i="10"/>
  <c r="T386" i="10"/>
  <c r="T389" i="10"/>
  <c r="X390" i="10"/>
  <c r="L391" i="10"/>
  <c r="T392" i="10"/>
  <c r="T394" i="10"/>
  <c r="L396" i="10"/>
  <c r="L398" i="10"/>
  <c r="AB406" i="10"/>
  <c r="L417" i="10"/>
  <c r="T418" i="10"/>
  <c r="AB421" i="10"/>
  <c r="X432" i="10"/>
  <c r="T433" i="10"/>
  <c r="L434" i="10"/>
  <c r="X434" i="10"/>
  <c r="T438" i="10"/>
  <c r="X440" i="10"/>
  <c r="T442" i="10"/>
  <c r="L443" i="10"/>
  <c r="X443" i="10"/>
  <c r="P444" i="10"/>
  <c r="X444" i="10"/>
  <c r="T445" i="10"/>
  <c r="L446" i="10"/>
  <c r="X446" i="10"/>
  <c r="P447" i="10"/>
  <c r="L449" i="10"/>
  <c r="X449" i="10"/>
  <c r="X450" i="10"/>
  <c r="AB452" i="10"/>
  <c r="P453" i="10"/>
  <c r="P454" i="10"/>
  <c r="AB454" i="10"/>
  <c r="P455" i="10"/>
  <c r="X455" i="10"/>
  <c r="L456" i="10"/>
  <c r="T456" i="10"/>
  <c r="L461" i="10"/>
  <c r="T461" i="10"/>
  <c r="X461" i="10"/>
  <c r="L462" i="10"/>
  <c r="T462" i="10"/>
  <c r="L463" i="10"/>
  <c r="T463" i="10"/>
  <c r="AB463" i="10"/>
  <c r="P464" i="10"/>
  <c r="X464" i="10"/>
  <c r="AB465" i="10"/>
  <c r="X466" i="10"/>
  <c r="AB468" i="10"/>
  <c r="P469" i="10"/>
  <c r="P470" i="10"/>
  <c r="AB470" i="10"/>
  <c r="P471" i="10"/>
  <c r="X471" i="10"/>
  <c r="L472" i="10"/>
  <c r="T472" i="10"/>
  <c r="L477" i="10"/>
  <c r="T477" i="10"/>
  <c r="X477" i="10"/>
  <c r="L478" i="10"/>
  <c r="T478" i="10"/>
  <c r="L479" i="10"/>
  <c r="T479" i="10"/>
  <c r="AB479" i="10"/>
  <c r="P480" i="10"/>
  <c r="X480" i="10"/>
  <c r="AB481" i="10"/>
  <c r="X482" i="10"/>
  <c r="AB484" i="10"/>
  <c r="P485" i="10"/>
  <c r="P486" i="10"/>
  <c r="AB486" i="10"/>
  <c r="P487" i="10"/>
  <c r="X487" i="10"/>
  <c r="L488" i="10"/>
  <c r="T488" i="10"/>
  <c r="L493" i="10"/>
  <c r="T493" i="10"/>
  <c r="X493" i="10"/>
  <c r="L494" i="10"/>
  <c r="T494" i="10"/>
  <c r="L495" i="10"/>
  <c r="T495" i="10"/>
  <c r="AB495" i="10"/>
  <c r="P496" i="10"/>
  <c r="X496" i="10"/>
  <c r="AB497" i="10"/>
  <c r="X498" i="10"/>
  <c r="AB500" i="10"/>
  <c r="AB483" i="10"/>
  <c r="P484" i="10"/>
  <c r="X486" i="10"/>
  <c r="AB488" i="10"/>
  <c r="AB490" i="10"/>
  <c r="X491" i="10"/>
  <c r="L492" i="10"/>
  <c r="T492" i="10"/>
  <c r="L497" i="10"/>
  <c r="T497" i="10"/>
  <c r="X497" i="10"/>
  <c r="L498" i="10"/>
  <c r="T499" i="10"/>
  <c r="AB499" i="10"/>
  <c r="P500" i="10"/>
  <c r="X500" i="10"/>
  <c r="T383" i="10"/>
  <c r="AB384" i="10"/>
  <c r="X411" i="10"/>
  <c r="X413" i="10"/>
  <c r="L429" i="10"/>
  <c r="T430" i="10"/>
  <c r="L436" i="10"/>
  <c r="T440" i="10"/>
  <c r="AB263" i="10"/>
  <c r="AB275" i="10"/>
  <c r="L276" i="10"/>
  <c r="X302" i="10"/>
  <c r="L317" i="10"/>
  <c r="X354" i="10"/>
  <c r="P355" i="10"/>
  <c r="P362" i="10"/>
  <c r="L367" i="10"/>
  <c r="P374" i="10"/>
  <c r="L376" i="10"/>
  <c r="AB379" i="10"/>
  <c r="AB382" i="10"/>
  <c r="P384" i="10"/>
  <c r="T391" i="10"/>
  <c r="AB392" i="10"/>
  <c r="X394" i="10"/>
  <c r="T396" i="10"/>
  <c r="T398" i="10"/>
  <c r="AB403" i="10"/>
  <c r="AB405" i="10"/>
  <c r="P409" i="10"/>
  <c r="L411" i="10"/>
  <c r="T417" i="10"/>
  <c r="X418" i="10"/>
  <c r="P420" i="10"/>
  <c r="L426" i="10"/>
  <c r="P427" i="10"/>
  <c r="T429" i="10"/>
  <c r="L430" i="10"/>
  <c r="X430" i="10"/>
  <c r="L431" i="10"/>
  <c r="X431" i="10"/>
  <c r="X433" i="10"/>
  <c r="P434" i="10"/>
  <c r="AB434" i="10"/>
  <c r="P435" i="10"/>
  <c r="P437" i="10"/>
  <c r="X437" i="10"/>
  <c r="AB438" i="10"/>
  <c r="L439" i="10"/>
  <c r="T439" i="10"/>
  <c r="AB439" i="10"/>
  <c r="P440" i="10"/>
  <c r="P441" i="10"/>
  <c r="AB441" i="10"/>
  <c r="T443" i="10"/>
  <c r="L444" i="10"/>
  <c r="T446" i="10"/>
  <c r="L447" i="10"/>
  <c r="X447" i="10"/>
  <c r="P448" i="10"/>
  <c r="X448" i="10"/>
  <c r="T449" i="10"/>
  <c r="L450" i="10"/>
  <c r="T450" i="10"/>
  <c r="L451" i="10"/>
  <c r="T451" i="10"/>
  <c r="AB451" i="10"/>
  <c r="P452" i="10"/>
  <c r="X452" i="10"/>
  <c r="AB453" i="10"/>
  <c r="X454" i="10"/>
  <c r="AB456" i="10"/>
  <c r="P457" i="10"/>
  <c r="P458" i="10"/>
  <c r="AB458" i="10"/>
  <c r="P459" i="10"/>
  <c r="X459" i="10"/>
  <c r="L460" i="10"/>
  <c r="T460" i="10"/>
  <c r="L465" i="10"/>
  <c r="T465" i="10"/>
  <c r="X465" i="10"/>
  <c r="L466" i="10"/>
  <c r="T466" i="10"/>
  <c r="L467" i="10"/>
  <c r="T467" i="10"/>
  <c r="AB467" i="10"/>
  <c r="P468" i="10"/>
  <c r="X468" i="10"/>
  <c r="AB469" i="10"/>
  <c r="X470" i="10"/>
  <c r="AB472" i="10"/>
  <c r="P473" i="10"/>
  <c r="P474" i="10"/>
  <c r="AB474" i="10"/>
  <c r="P475" i="10"/>
  <c r="X475" i="10"/>
  <c r="L476" i="10"/>
  <c r="T476" i="10"/>
  <c r="L481" i="10"/>
  <c r="T481" i="10"/>
  <c r="X481" i="10"/>
  <c r="L482" i="10"/>
  <c r="T482" i="10"/>
  <c r="L483" i="10"/>
  <c r="T483" i="10"/>
  <c r="X484" i="10"/>
  <c r="AB485" i="10"/>
  <c r="P489" i="10"/>
  <c r="P490" i="10"/>
  <c r="P491" i="10"/>
  <c r="T498" i="10"/>
  <c r="L499" i="10"/>
  <c r="X404" i="10"/>
  <c r="X419" i="10"/>
  <c r="L425" i="10"/>
  <c r="T436" i="10"/>
  <c r="P438" i="10"/>
  <c r="AB269" i="10"/>
  <c r="P270" i="10"/>
  <c r="T289" i="10"/>
  <c r="P291" i="10"/>
  <c r="AB292" i="10"/>
  <c r="AB303" i="10"/>
  <c r="AB313" i="10"/>
  <c r="P314" i="10"/>
  <c r="X325" i="10"/>
  <c r="L339" i="10"/>
  <c r="AB342" i="10"/>
  <c r="P343" i="10"/>
  <c r="X348" i="10"/>
  <c r="L368" i="10"/>
  <c r="AB372" i="10"/>
  <c r="AB378" i="10"/>
  <c r="L387" i="10"/>
  <c r="L390" i="10"/>
  <c r="T395" i="10"/>
  <c r="AB396" i="10"/>
  <c r="X398" i="10"/>
  <c r="L401" i="10"/>
  <c r="P404" i="10"/>
  <c r="P406" i="10"/>
  <c r="X407" i="10"/>
  <c r="X409" i="10"/>
  <c r="P413" i="10"/>
  <c r="L415" i="10"/>
  <c r="AB415" i="10"/>
  <c r="X420" i="10"/>
  <c r="AB428" i="10"/>
  <c r="X429" i="10"/>
  <c r="P432" i="10"/>
  <c r="L433" i="10"/>
  <c r="T435" i="10"/>
  <c r="AB435" i="10"/>
  <c r="AB436" i="10"/>
  <c r="AB440" i="10"/>
  <c r="X441" i="10"/>
  <c r="P442" i="10"/>
  <c r="AB442" i="10"/>
  <c r="AB443" i="10"/>
  <c r="T444" i="10"/>
  <c r="AB444" i="10"/>
  <c r="P445" i="10"/>
  <c r="AB445" i="10"/>
  <c r="T447" i="10"/>
  <c r="L448" i="10"/>
  <c r="L453" i="10"/>
  <c r="T453" i="10"/>
  <c r="X453" i="10"/>
  <c r="L454" i="10"/>
  <c r="T454" i="10"/>
  <c r="L455" i="10"/>
  <c r="T455" i="10"/>
  <c r="AB455" i="10"/>
  <c r="P456" i="10"/>
  <c r="X456" i="10"/>
  <c r="AB457" i="10"/>
  <c r="X458" i="10"/>
  <c r="AB460" i="10"/>
  <c r="P461" i="10"/>
  <c r="P462" i="10"/>
  <c r="AB462" i="10"/>
  <c r="P463" i="10"/>
  <c r="X463" i="10"/>
  <c r="L464" i="10"/>
  <c r="T464" i="10"/>
  <c r="L469" i="10"/>
  <c r="T469" i="10"/>
  <c r="X469" i="10"/>
  <c r="L470" i="10"/>
  <c r="T470" i="10"/>
  <c r="L471" i="10"/>
  <c r="T471" i="10"/>
  <c r="AB471" i="10"/>
  <c r="P472" i="10"/>
  <c r="X472" i="10"/>
  <c r="AB473" i="10"/>
  <c r="X474" i="10"/>
  <c r="AB476" i="10"/>
  <c r="P477" i="10"/>
  <c r="P478" i="10"/>
  <c r="AB478" i="10"/>
  <c r="P479" i="10"/>
  <c r="X479" i="10"/>
  <c r="L480" i="10"/>
  <c r="T480" i="10"/>
  <c r="L485" i="10"/>
  <c r="T485" i="10"/>
  <c r="X485" i="10"/>
  <c r="L486" i="10"/>
  <c r="T486" i="10"/>
  <c r="L487" i="10"/>
  <c r="T487" i="10"/>
  <c r="AB487" i="10"/>
  <c r="P488" i="10"/>
  <c r="X488" i="10"/>
  <c r="AB489" i="10"/>
  <c r="X490" i="10"/>
  <c r="AB492" i="10"/>
  <c r="P493" i="10"/>
  <c r="P494" i="10"/>
  <c r="AB494" i="10"/>
  <c r="P495" i="10"/>
  <c r="X495" i="10"/>
  <c r="L496" i="10"/>
  <c r="T496" i="10"/>
  <c r="T217" i="10"/>
  <c r="AB286" i="10"/>
  <c r="T294" i="10"/>
  <c r="X309" i="10"/>
  <c r="X315" i="10"/>
  <c r="L322" i="10"/>
  <c r="P346" i="10"/>
  <c r="X362" i="10"/>
  <c r="L392" i="10"/>
  <c r="L394" i="10"/>
  <c r="T401" i="10"/>
  <c r="P403" i="10"/>
  <c r="AB427" i="10"/>
  <c r="L437" i="10"/>
  <c r="AB437" i="10"/>
  <c r="X439" i="10"/>
  <c r="L440" i="10"/>
  <c r="T441" i="10"/>
  <c r="X442" i="10"/>
  <c r="AB447" i="10"/>
  <c r="P449" i="10"/>
  <c r="X451" i="10"/>
  <c r="L452" i="10"/>
  <c r="X457" i="10"/>
  <c r="T459" i="10"/>
  <c r="AB461" i="10"/>
  <c r="P466" i="10"/>
  <c r="P467" i="10"/>
  <c r="T473" i="10"/>
  <c r="L475" i="10"/>
  <c r="X476" i="10"/>
  <c r="X478" i="10"/>
  <c r="AB482" i="10"/>
  <c r="L489" i="10"/>
  <c r="T490" i="10"/>
  <c r="P492" i="10"/>
  <c r="P497" i="10"/>
  <c r="T500" i="10"/>
  <c r="AB493" i="10"/>
  <c r="P499" i="10"/>
  <c r="P446" i="10"/>
  <c r="AB449" i="10"/>
  <c r="P451" i="10"/>
  <c r="L459" i="10"/>
  <c r="X462" i="10"/>
  <c r="AB466" i="10"/>
  <c r="L473" i="10"/>
  <c r="P481" i="10"/>
  <c r="L490" i="10"/>
  <c r="AB491" i="10"/>
  <c r="L442" i="10"/>
  <c r="X445" i="10"/>
  <c r="T452" i="10"/>
  <c r="L458" i="10"/>
  <c r="AB459" i="10"/>
  <c r="AB464" i="10"/>
  <c r="X467" i="10"/>
  <c r="L468" i="10"/>
  <c r="X473" i="10"/>
  <c r="T475" i="10"/>
  <c r="AB477" i="10"/>
  <c r="P482" i="10"/>
  <c r="P483" i="10"/>
  <c r="T489" i="10"/>
  <c r="L491" i="10"/>
  <c r="X492" i="10"/>
  <c r="X494" i="10"/>
  <c r="AB498" i="10"/>
  <c r="T491" i="10"/>
  <c r="AB448" i="10"/>
  <c r="P450" i="10"/>
  <c r="T457" i="10"/>
  <c r="X460" i="10"/>
  <c r="T474" i="10"/>
  <c r="P476" i="10"/>
  <c r="AB496" i="10"/>
  <c r="X499" i="10"/>
  <c r="P443" i="10"/>
  <c r="L445" i="10"/>
  <c r="AB446" i="10"/>
  <c r="T448" i="10"/>
  <c r="AB450" i="10"/>
  <c r="L457" i="10"/>
  <c r="T458" i="10"/>
  <c r="P460" i="10"/>
  <c r="P465" i="10"/>
  <c r="T468" i="10"/>
  <c r="L474" i="10"/>
  <c r="AB475" i="10"/>
  <c r="AB480" i="10"/>
  <c r="X483" i="10"/>
  <c r="L484" i="10"/>
  <c r="X489" i="10"/>
  <c r="P498" i="10"/>
  <c r="T484" i="10"/>
  <c r="L500" i="10"/>
  <c r="L20" i="10"/>
  <c r="K51" i="10"/>
  <c r="L100" i="10"/>
  <c r="O104" i="10"/>
  <c r="AA104" i="10"/>
  <c r="S107" i="10"/>
  <c r="W107" i="10"/>
  <c r="K108" i="10"/>
  <c r="W108" i="10"/>
  <c r="O109" i="10"/>
  <c r="W109" i="10"/>
  <c r="K110" i="10"/>
  <c r="S110" i="10"/>
  <c r="S111" i="10"/>
  <c r="W111" i="10"/>
  <c r="AA111" i="10"/>
  <c r="AD111" i="10" s="1"/>
  <c r="O112" i="10"/>
  <c r="K113" i="10"/>
  <c r="S113" i="10"/>
  <c r="AA113" i="10"/>
  <c r="AD113" i="10" s="1"/>
  <c r="O114" i="10"/>
  <c r="W114" i="10"/>
  <c r="O115" i="10"/>
  <c r="S116" i="10"/>
  <c r="K117" i="10"/>
  <c r="S117" i="10"/>
  <c r="AA117" i="10"/>
  <c r="O118" i="10"/>
  <c r="W118" i="10"/>
  <c r="K120" i="10"/>
  <c r="W120" i="10"/>
  <c r="AA122" i="10"/>
  <c r="S124" i="10"/>
  <c r="S127" i="10"/>
  <c r="S128" i="10"/>
  <c r="K129" i="10"/>
  <c r="S129" i="10"/>
  <c r="K104" i="10"/>
  <c r="W104" i="10"/>
  <c r="O105" i="10"/>
  <c r="W105" i="10"/>
  <c r="K106" i="10"/>
  <c r="S106" i="10"/>
  <c r="AA106" i="10"/>
  <c r="AD106" i="10" s="1"/>
  <c r="S108" i="10"/>
  <c r="AA110" i="10"/>
  <c r="O111" i="10"/>
  <c r="K112" i="10"/>
  <c r="AA112" i="10"/>
  <c r="K115" i="10"/>
  <c r="AA115" i="10"/>
  <c r="O116" i="10"/>
  <c r="K119" i="10"/>
  <c r="S120" i="10"/>
  <c r="K121" i="10"/>
  <c r="S121" i="10"/>
  <c r="AA121" i="10"/>
  <c r="O122" i="10"/>
  <c r="W122" i="10"/>
  <c r="O123" i="10"/>
  <c r="K125" i="10"/>
  <c r="S125" i="10"/>
  <c r="AA125" i="10"/>
  <c r="O126" i="10"/>
  <c r="AA126" i="10"/>
  <c r="S104" i="10"/>
  <c r="O107" i="10"/>
  <c r="R107" i="10" s="1"/>
  <c r="K109" i="10"/>
  <c r="N109" i="10" s="1"/>
  <c r="S109" i="10"/>
  <c r="V109" i="10" s="1"/>
  <c r="AA109" i="10"/>
  <c r="O110" i="10"/>
  <c r="W110" i="10"/>
  <c r="Z110" i="10" s="1"/>
  <c r="W112" i="10"/>
  <c r="O113" i="10"/>
  <c r="W113" i="10"/>
  <c r="K114" i="10"/>
  <c r="S114" i="10"/>
  <c r="V114" i="10" s="1"/>
  <c r="S115" i="10"/>
  <c r="W115" i="10"/>
  <c r="Z115" i="10" s="1"/>
  <c r="AA116" i="10"/>
  <c r="O117" i="10"/>
  <c r="W117" i="10"/>
  <c r="K118" i="10"/>
  <c r="S118" i="10"/>
  <c r="S119" i="10"/>
  <c r="W119" i="10"/>
  <c r="AA119" i="10"/>
  <c r="O120" i="10"/>
  <c r="K123" i="10"/>
  <c r="AA123" i="10"/>
  <c r="O124" i="10"/>
  <c r="R124" i="10" s="1"/>
  <c r="AA124" i="10"/>
  <c r="AD124" i="10" s="1"/>
  <c r="W126" i="10"/>
  <c r="O127" i="10"/>
  <c r="K105" i="10"/>
  <c r="K107" i="10"/>
  <c r="AA118" i="10"/>
  <c r="O119" i="10"/>
  <c r="S122" i="10"/>
  <c r="W123" i="10"/>
  <c r="W124" i="10"/>
  <c r="S126" i="10"/>
  <c r="K128" i="10"/>
  <c r="N128" i="10" s="1"/>
  <c r="AA129" i="10"/>
  <c r="O130" i="10"/>
  <c r="AA130" i="10"/>
  <c r="S131" i="10"/>
  <c r="S132" i="10"/>
  <c r="O133" i="10"/>
  <c r="W133" i="10"/>
  <c r="W134" i="10"/>
  <c r="O136" i="10"/>
  <c r="O137" i="10"/>
  <c r="W137" i="10"/>
  <c r="O138" i="10"/>
  <c r="K139" i="10"/>
  <c r="W139" i="10"/>
  <c r="O140" i="10"/>
  <c r="W140" i="10"/>
  <c r="K141" i="10"/>
  <c r="O142" i="10"/>
  <c r="W142" i="10"/>
  <c r="K144" i="10"/>
  <c r="W144" i="10"/>
  <c r="K145" i="10"/>
  <c r="K148" i="10"/>
  <c r="N148" i="10" s="1"/>
  <c r="W148" i="10"/>
  <c r="K149" i="10"/>
  <c r="N149" i="10" s="1"/>
  <c r="S149" i="10"/>
  <c r="AA149" i="10"/>
  <c r="O150" i="10"/>
  <c r="S105" i="10"/>
  <c r="AA108" i="10"/>
  <c r="K111" i="10"/>
  <c r="S112" i="10"/>
  <c r="K116" i="10"/>
  <c r="N116" i="10" s="1"/>
  <c r="AA120" i="10"/>
  <c r="O121" i="10"/>
  <c r="K124" i="10"/>
  <c r="N124" i="10" s="1"/>
  <c r="O125" i="10"/>
  <c r="K130" i="10"/>
  <c r="W130" i="10"/>
  <c r="AA131" i="10"/>
  <c r="AA132" i="10"/>
  <c r="K134" i="10"/>
  <c r="S134" i="10"/>
  <c r="S135" i="10"/>
  <c r="K136" i="10"/>
  <c r="W136" i="10"/>
  <c r="K137" i="10"/>
  <c r="W138" i="10"/>
  <c r="S139" i="10"/>
  <c r="K140" i="10"/>
  <c r="S141" i="10"/>
  <c r="K142" i="10"/>
  <c r="K143" i="10"/>
  <c r="S144" i="10"/>
  <c r="S145" i="10"/>
  <c r="AA145" i="10"/>
  <c r="AD145" i="10" s="1"/>
  <c r="O146" i="10"/>
  <c r="W146" i="10"/>
  <c r="Z146" i="10" s="1"/>
  <c r="AA105" i="10"/>
  <c r="AD105" i="10" s="1"/>
  <c r="O106" i="10"/>
  <c r="R106" i="10" s="1"/>
  <c r="AA114" i="10"/>
  <c r="W121" i="10"/>
  <c r="W125" i="10"/>
  <c r="Z125" i="10" s="1"/>
  <c r="K127" i="10"/>
  <c r="W127" i="10"/>
  <c r="O128" i="10"/>
  <c r="W128" i="10"/>
  <c r="O129" i="10"/>
  <c r="W129" i="10"/>
  <c r="S130" i="10"/>
  <c r="V130" i="10" s="1"/>
  <c r="O131" i="10"/>
  <c r="O132" i="10"/>
  <c r="K133" i="10"/>
  <c r="S133" i="10"/>
  <c r="AA134" i="10"/>
  <c r="O135" i="10"/>
  <c r="AA135" i="10"/>
  <c r="S136" i="10"/>
  <c r="S137" i="10"/>
  <c r="V137" i="10" s="1"/>
  <c r="K138" i="10"/>
  <c r="S138" i="10"/>
  <c r="O139" i="10"/>
  <c r="S140" i="10"/>
  <c r="AA140" i="10"/>
  <c r="AA141" i="10"/>
  <c r="S142" i="10"/>
  <c r="S143" i="10"/>
  <c r="W143" i="10"/>
  <c r="AA143" i="10"/>
  <c r="AD143" i="10" s="1"/>
  <c r="O144" i="10"/>
  <c r="O145" i="10"/>
  <c r="K122" i="10"/>
  <c r="N122" i="10" s="1"/>
  <c r="AA127" i="10"/>
  <c r="K131" i="10"/>
  <c r="K132" i="10"/>
  <c r="N132" i="10" s="1"/>
  <c r="AA133" i="10"/>
  <c r="O134" i="10"/>
  <c r="W135" i="10"/>
  <c r="AA138" i="10"/>
  <c r="AD138" i="10" s="1"/>
  <c r="O141" i="10"/>
  <c r="AA142" i="10"/>
  <c r="O143" i="10"/>
  <c r="K146" i="10"/>
  <c r="N146" i="10" s="1"/>
  <c r="AA146" i="10"/>
  <c r="W147" i="10"/>
  <c r="AA148" i="10"/>
  <c r="W149" i="10"/>
  <c r="AA151" i="10"/>
  <c r="AD151" i="10" s="1"/>
  <c r="O152" i="10"/>
  <c r="AA152" i="10"/>
  <c r="O153" i="10"/>
  <c r="W153" i="10"/>
  <c r="K154" i="10"/>
  <c r="S154" i="10"/>
  <c r="K155" i="10"/>
  <c r="S155" i="10"/>
  <c r="W155" i="10"/>
  <c r="K156" i="10"/>
  <c r="W156" i="10"/>
  <c r="K157" i="10"/>
  <c r="S157" i="10"/>
  <c r="S158" i="10"/>
  <c r="AA158" i="10"/>
  <c r="O159" i="10"/>
  <c r="W159" i="10"/>
  <c r="AA159" i="10"/>
  <c r="AA160" i="10"/>
  <c r="O161" i="10"/>
  <c r="AA161" i="10"/>
  <c r="O162" i="10"/>
  <c r="O164" i="10"/>
  <c r="AA164" i="10"/>
  <c r="O165" i="10"/>
  <c r="AA165" i="10"/>
  <c r="O166" i="10"/>
  <c r="AA166" i="10"/>
  <c r="AD166" i="10" s="1"/>
  <c r="O167" i="10"/>
  <c r="AA167" i="10"/>
  <c r="O168" i="10"/>
  <c r="W168" i="10"/>
  <c r="S169" i="10"/>
  <c r="S170" i="10"/>
  <c r="W170" i="10"/>
  <c r="K171" i="10"/>
  <c r="S171" i="10"/>
  <c r="K172" i="10"/>
  <c r="S172" i="10"/>
  <c r="AA172" i="10"/>
  <c r="AD172" i="10" s="1"/>
  <c r="AA137" i="10"/>
  <c r="W141" i="10"/>
  <c r="Z141" i="10" s="1"/>
  <c r="K147" i="10"/>
  <c r="N147" i="10" s="1"/>
  <c r="S147" i="10"/>
  <c r="V147" i="10" s="1"/>
  <c r="O148" i="10"/>
  <c r="R148" i="10" s="1"/>
  <c r="O149" i="10"/>
  <c r="W150" i="10"/>
  <c r="K151" i="10"/>
  <c r="S151" i="10"/>
  <c r="W151" i="10"/>
  <c r="K152" i="10"/>
  <c r="AA154" i="10"/>
  <c r="S156" i="10"/>
  <c r="AA157" i="10"/>
  <c r="O158" i="10"/>
  <c r="O160" i="10"/>
  <c r="W161" i="10"/>
  <c r="W162" i="10"/>
  <c r="K163" i="10"/>
  <c r="S163" i="10"/>
  <c r="W164" i="10"/>
  <c r="W165" i="10"/>
  <c r="W167" i="10"/>
  <c r="O169" i="10"/>
  <c r="AA169" i="10"/>
  <c r="K173" i="10"/>
  <c r="S173" i="10"/>
  <c r="S175" i="10"/>
  <c r="V175" i="10" s="1"/>
  <c r="K176" i="10"/>
  <c r="S176" i="10"/>
  <c r="AA176" i="10"/>
  <c r="K178" i="10"/>
  <c r="S178" i="10"/>
  <c r="W178" i="10"/>
  <c r="W106" i="10"/>
  <c r="S123" i="10"/>
  <c r="K126" i="10"/>
  <c r="W132" i="10"/>
  <c r="K135" i="10"/>
  <c r="N135" i="10" s="1"/>
  <c r="AA139" i="10"/>
  <c r="AD139" i="10" s="1"/>
  <c r="AA144" i="10"/>
  <c r="AD144" i="10" s="1"/>
  <c r="S146" i="10"/>
  <c r="S150" i="10"/>
  <c r="W152" i="10"/>
  <c r="K153" i="10"/>
  <c r="S153" i="10"/>
  <c r="V153" i="10" s="1"/>
  <c r="AA153" i="10"/>
  <c r="AD153" i="10" s="1"/>
  <c r="O154" i="10"/>
  <c r="R154" i="10" s="1"/>
  <c r="O155" i="10"/>
  <c r="AA156" i="10"/>
  <c r="O157" i="10"/>
  <c r="W157" i="10"/>
  <c r="W158" i="10"/>
  <c r="K159" i="10"/>
  <c r="N159" i="10" s="1"/>
  <c r="S159" i="10"/>
  <c r="V159" i="10" s="1"/>
  <c r="W160" i="10"/>
  <c r="Z160" i="10" s="1"/>
  <c r="K161" i="10"/>
  <c r="K162" i="10"/>
  <c r="K164" i="10"/>
  <c r="N164" i="10" s="1"/>
  <c r="S164" i="10"/>
  <c r="K165" i="10"/>
  <c r="K166" i="10"/>
  <c r="S166" i="10"/>
  <c r="W166" i="10"/>
  <c r="K167" i="10"/>
  <c r="S167" i="10"/>
  <c r="AA128" i="10"/>
  <c r="AD128" i="10" s="1"/>
  <c r="W131" i="10"/>
  <c r="AA147" i="10"/>
  <c r="AD147" i="10" s="1"/>
  <c r="S148" i="10"/>
  <c r="AA150" i="10"/>
  <c r="AD150" i="10" s="1"/>
  <c r="O151" i="10"/>
  <c r="R151" i="10" s="1"/>
  <c r="O156" i="10"/>
  <c r="S160" i="10"/>
  <c r="W163" i="10"/>
  <c r="K170" i="10"/>
  <c r="N170" i="10" s="1"/>
  <c r="O174" i="10"/>
  <c r="R174" i="10" s="1"/>
  <c r="K175" i="10"/>
  <c r="N175" i="10" s="1"/>
  <c r="AA175" i="10"/>
  <c r="AD175" i="10" s="1"/>
  <c r="W177" i="10"/>
  <c r="O178" i="10"/>
  <c r="S179" i="10"/>
  <c r="V179" i="10" s="1"/>
  <c r="O181" i="10"/>
  <c r="R181" i="10" s="1"/>
  <c r="W181" i="10"/>
  <c r="Z181" i="10" s="1"/>
  <c r="O182" i="10"/>
  <c r="R182" i="10" s="1"/>
  <c r="AA182" i="10"/>
  <c r="AD182" i="10" s="1"/>
  <c r="O183" i="10"/>
  <c r="R183" i="10" s="1"/>
  <c r="K184" i="10"/>
  <c r="N184" i="10" s="1"/>
  <c r="S184" i="10"/>
  <c r="V184" i="10" s="1"/>
  <c r="AA184" i="10"/>
  <c r="AD184" i="10" s="1"/>
  <c r="W185" i="10"/>
  <c r="Z185" i="10" s="1"/>
  <c r="O186" i="10"/>
  <c r="R186" i="10" s="1"/>
  <c r="AA186" i="10"/>
  <c r="AD186" i="10" s="1"/>
  <c r="O187" i="10"/>
  <c r="R187" i="10" s="1"/>
  <c r="AA187" i="10"/>
  <c r="AD187" i="10" s="1"/>
  <c r="AA188" i="10"/>
  <c r="AD188" i="10" s="1"/>
  <c r="O189" i="10"/>
  <c r="R189" i="10" s="1"/>
  <c r="S190" i="10"/>
  <c r="V190" i="10" s="1"/>
  <c r="W190" i="10"/>
  <c r="Z190" i="10" s="1"/>
  <c r="O192" i="10"/>
  <c r="R192" i="10" s="1"/>
  <c r="W192" i="10"/>
  <c r="Z192" i="10" s="1"/>
  <c r="K193" i="10"/>
  <c r="N193" i="10" s="1"/>
  <c r="S193" i="10"/>
  <c r="V193" i="10" s="1"/>
  <c r="K194" i="10"/>
  <c r="K198" i="10"/>
  <c r="N198" i="10" s="1"/>
  <c r="S198" i="10"/>
  <c r="AA199" i="10"/>
  <c r="AD199" i="10" s="1"/>
  <c r="O200" i="10"/>
  <c r="R200" i="10" s="1"/>
  <c r="AA200" i="10"/>
  <c r="AD200" i="10" s="1"/>
  <c r="O201" i="10"/>
  <c r="R201" i="10" s="1"/>
  <c r="K202" i="10"/>
  <c r="N202" i="10" s="1"/>
  <c r="AA202" i="10"/>
  <c r="AD202" i="10" s="1"/>
  <c r="K205" i="10"/>
  <c r="N205" i="10" s="1"/>
  <c r="K209" i="10"/>
  <c r="S209" i="10"/>
  <c r="W209" i="10"/>
  <c r="W210" i="10"/>
  <c r="Z210" i="10" s="1"/>
  <c r="AA212" i="10"/>
  <c r="W214" i="10"/>
  <c r="Z214" i="10" s="1"/>
  <c r="O215" i="10"/>
  <c r="R215" i="10" s="1"/>
  <c r="W215" i="10"/>
  <c r="Z215" i="10" s="1"/>
  <c r="K216" i="10"/>
  <c r="S216" i="10"/>
  <c r="W116" i="10"/>
  <c r="W145" i="10"/>
  <c r="K158" i="10"/>
  <c r="AA163" i="10"/>
  <c r="K168" i="10"/>
  <c r="AA168" i="10"/>
  <c r="AD168" i="10" s="1"/>
  <c r="W169" i="10"/>
  <c r="O170" i="10"/>
  <c r="AA170" i="10"/>
  <c r="AD170" i="10" s="1"/>
  <c r="W171" i="10"/>
  <c r="Z171" i="10" s="1"/>
  <c r="W172" i="10"/>
  <c r="W173" i="10"/>
  <c r="Z173" i="10" s="1"/>
  <c r="W174" i="10"/>
  <c r="O175" i="10"/>
  <c r="R175" i="10" s="1"/>
  <c r="W176" i="10"/>
  <c r="Z176" i="10" s="1"/>
  <c r="O177" i="10"/>
  <c r="K180" i="10"/>
  <c r="N180" i="10" s="1"/>
  <c r="S180" i="10"/>
  <c r="V180" i="10" s="1"/>
  <c r="AA180" i="10"/>
  <c r="AD180" i="10" s="1"/>
  <c r="K182" i="10"/>
  <c r="N182" i="10" s="1"/>
  <c r="K183" i="10"/>
  <c r="N183" i="10" s="1"/>
  <c r="AA183" i="10"/>
  <c r="AD183" i="10" s="1"/>
  <c r="K185" i="10"/>
  <c r="N185" i="10" s="1"/>
  <c r="K186" i="10"/>
  <c r="N186" i="10" s="1"/>
  <c r="K187" i="10"/>
  <c r="N187" i="10" s="1"/>
  <c r="W187" i="10"/>
  <c r="Z187" i="10" s="1"/>
  <c r="O188" i="10"/>
  <c r="AA189" i="10"/>
  <c r="AD189" i="10" s="1"/>
  <c r="S191" i="10"/>
  <c r="V191" i="10" s="1"/>
  <c r="K192" i="10"/>
  <c r="N192" i="10" s="1"/>
  <c r="S194" i="10"/>
  <c r="V194" i="10" s="1"/>
  <c r="W194" i="10"/>
  <c r="Z194" i="10" s="1"/>
  <c r="K195" i="10"/>
  <c r="N195" i="10" s="1"/>
  <c r="W195" i="10"/>
  <c r="Z195" i="10" s="1"/>
  <c r="K196" i="10"/>
  <c r="N196" i="10" s="1"/>
  <c r="W196" i="10"/>
  <c r="Z196" i="10" s="1"/>
  <c r="K197" i="10"/>
  <c r="N197" i="10" s="1"/>
  <c r="S197" i="10"/>
  <c r="V197" i="10" s="1"/>
  <c r="AA198" i="10"/>
  <c r="AD198" i="10" s="1"/>
  <c r="O199" i="10"/>
  <c r="R199" i="10" s="1"/>
  <c r="W200" i="10"/>
  <c r="Z200" i="10" s="1"/>
  <c r="W202" i="10"/>
  <c r="Z202" i="10" s="1"/>
  <c r="O203" i="10"/>
  <c r="R203" i="10" s="1"/>
  <c r="W203" i="10"/>
  <c r="Z203" i="10" s="1"/>
  <c r="K204" i="10"/>
  <c r="N204" i="10" s="1"/>
  <c r="S204" i="10"/>
  <c r="V204" i="10" s="1"/>
  <c r="S205" i="10"/>
  <c r="V205" i="10" s="1"/>
  <c r="W205" i="10"/>
  <c r="Z205" i="10" s="1"/>
  <c r="AA205" i="10"/>
  <c r="AD205" i="10" s="1"/>
  <c r="O206" i="10"/>
  <c r="R206" i="10" s="1"/>
  <c r="AA206" i="10"/>
  <c r="AD206" i="10" s="1"/>
  <c r="O207" i="10"/>
  <c r="R207" i="10" s="1"/>
  <c r="W207" i="10"/>
  <c r="Z207" i="10" s="1"/>
  <c r="K208" i="10"/>
  <c r="N208" i="10" s="1"/>
  <c r="S208" i="10"/>
  <c r="V208" i="10" s="1"/>
  <c r="AA107" i="10"/>
  <c r="AD107" i="10" s="1"/>
  <c r="O108" i="10"/>
  <c r="R108" i="10" s="1"/>
  <c r="O147" i="10"/>
  <c r="K150" i="10"/>
  <c r="N150" i="10" s="1"/>
  <c r="S162" i="10"/>
  <c r="K169" i="10"/>
  <c r="O171" i="10"/>
  <c r="R171" i="10" s="1"/>
  <c r="AA171" i="10"/>
  <c r="AA173" i="10"/>
  <c r="AD173" i="10" s="1"/>
  <c r="S174" i="10"/>
  <c r="V174" i="10" s="1"/>
  <c r="W175" i="10"/>
  <c r="O176" i="10"/>
  <c r="S177" i="10"/>
  <c r="AA177" i="10"/>
  <c r="AA178" i="10"/>
  <c r="O179" i="10"/>
  <c r="AA179" i="10"/>
  <c r="K181" i="10"/>
  <c r="N181" i="10" s="1"/>
  <c r="S181" i="10"/>
  <c r="V181" i="10" s="1"/>
  <c r="S182" i="10"/>
  <c r="W182" i="10"/>
  <c r="W183" i="10"/>
  <c r="Z183" i="10" s="1"/>
  <c r="O184" i="10"/>
  <c r="R184" i="10" s="1"/>
  <c r="W184" i="10"/>
  <c r="Z184" i="10" s="1"/>
  <c r="S185" i="10"/>
  <c r="S186" i="10"/>
  <c r="W186" i="10"/>
  <c r="W188" i="10"/>
  <c r="K189" i="10"/>
  <c r="W189" i="10"/>
  <c r="O190" i="10"/>
  <c r="AA190" i="10"/>
  <c r="O191" i="10"/>
  <c r="AA191" i="10"/>
  <c r="S192" i="10"/>
  <c r="AA192" i="10"/>
  <c r="O193" i="10"/>
  <c r="AA193" i="10"/>
  <c r="O194" i="10"/>
  <c r="S195" i="10"/>
  <c r="V195" i="10" s="1"/>
  <c r="S196" i="10"/>
  <c r="AA197" i="10"/>
  <c r="O198" i="10"/>
  <c r="W199" i="10"/>
  <c r="K200" i="10"/>
  <c r="K201" i="10"/>
  <c r="S202" i="10"/>
  <c r="AA204" i="10"/>
  <c r="O205" i="10"/>
  <c r="W206" i="10"/>
  <c r="AA208" i="10"/>
  <c r="O209" i="10"/>
  <c r="W154" i="10"/>
  <c r="AA162" i="10"/>
  <c r="AD162" i="10" s="1"/>
  <c r="O163" i="10"/>
  <c r="K174" i="10"/>
  <c r="W180" i="10"/>
  <c r="O185" i="10"/>
  <c r="K188" i="10"/>
  <c r="S189" i="10"/>
  <c r="V189" i="10" s="1"/>
  <c r="W191" i="10"/>
  <c r="W193" i="10"/>
  <c r="AA194" i="10"/>
  <c r="O195" i="10"/>
  <c r="AA196" i="10"/>
  <c r="AD196" i="10" s="1"/>
  <c r="O197" i="10"/>
  <c r="R197" i="10" s="1"/>
  <c r="W198" i="10"/>
  <c r="S201" i="10"/>
  <c r="V201" i="10" s="1"/>
  <c r="O202" i="10"/>
  <c r="K203" i="10"/>
  <c r="K206" i="10"/>
  <c r="K207" i="10"/>
  <c r="K210" i="10"/>
  <c r="N210" i="10" s="1"/>
  <c r="O211" i="10"/>
  <c r="AA211" i="10"/>
  <c r="O213" i="10"/>
  <c r="R213" i="10" s="1"/>
  <c r="K214" i="10"/>
  <c r="N214" i="10" s="1"/>
  <c r="S214" i="10"/>
  <c r="AA216" i="10"/>
  <c r="W218" i="10"/>
  <c r="O219" i="10"/>
  <c r="W219" i="10"/>
  <c r="K220" i="10"/>
  <c r="S220" i="10"/>
  <c r="S221" i="10"/>
  <c r="W221" i="10"/>
  <c r="AA221" i="10"/>
  <c r="AD221" i="10" s="1"/>
  <c r="O222" i="10"/>
  <c r="K225" i="10"/>
  <c r="AA225" i="10"/>
  <c r="O226" i="10"/>
  <c r="AA226" i="10"/>
  <c r="O227" i="10"/>
  <c r="W227" i="10"/>
  <c r="K228" i="10"/>
  <c r="S228" i="10"/>
  <c r="S229" i="10"/>
  <c r="W229" i="10"/>
  <c r="K230" i="10"/>
  <c r="AA230" i="10"/>
  <c r="K233" i="10"/>
  <c r="S234" i="10"/>
  <c r="AA236" i="10"/>
  <c r="AD236" i="10" s="1"/>
  <c r="O237" i="10"/>
  <c r="AA238" i="10"/>
  <c r="O239" i="10"/>
  <c r="W239" i="10"/>
  <c r="K240" i="10"/>
  <c r="W241" i="10"/>
  <c r="K243" i="10"/>
  <c r="S243" i="10"/>
  <c r="AA243" i="10"/>
  <c r="O244" i="10"/>
  <c r="AA136" i="10"/>
  <c r="S152" i="10"/>
  <c r="V152" i="10" s="1"/>
  <c r="AA155" i="10"/>
  <c r="K160" i="10"/>
  <c r="K177" i="10"/>
  <c r="S183" i="10"/>
  <c r="S187" i="10"/>
  <c r="S188" i="10"/>
  <c r="K191" i="10"/>
  <c r="N191" i="10" s="1"/>
  <c r="W197" i="10"/>
  <c r="Z197" i="10" s="1"/>
  <c r="K199" i="10"/>
  <c r="S200" i="10"/>
  <c r="W201" i="10"/>
  <c r="S203" i="10"/>
  <c r="S206" i="10"/>
  <c r="S207" i="10"/>
  <c r="O210" i="10"/>
  <c r="AA210" i="10"/>
  <c r="S211" i="10"/>
  <c r="S212" i="10"/>
  <c r="W213" i="10"/>
  <c r="AA214" i="10"/>
  <c r="AD214" i="10" s="1"/>
  <c r="AA215" i="10"/>
  <c r="S218" i="10"/>
  <c r="AA220" i="10"/>
  <c r="O221" i="10"/>
  <c r="AA222" i="10"/>
  <c r="O223" i="10"/>
  <c r="W223" i="10"/>
  <c r="K224" i="10"/>
  <c r="S224" i="10"/>
  <c r="S225" i="10"/>
  <c r="W225" i="10"/>
  <c r="W226" i="10"/>
  <c r="AA228" i="10"/>
  <c r="W230" i="10"/>
  <c r="Z230" i="10" s="1"/>
  <c r="O231" i="10"/>
  <c r="W231" i="10"/>
  <c r="K232" i="10"/>
  <c r="S232" i="10"/>
  <c r="S233" i="10"/>
  <c r="W233" i="10"/>
  <c r="AA233" i="10"/>
  <c r="O234" i="10"/>
  <c r="K235" i="10"/>
  <c r="S235" i="10"/>
  <c r="AA235" i="10"/>
  <c r="O236" i="10"/>
  <c r="W236" i="10"/>
  <c r="K238" i="10"/>
  <c r="W238" i="10"/>
  <c r="S240" i="10"/>
  <c r="S241" i="10"/>
  <c r="O242" i="10"/>
  <c r="AA242" i="10"/>
  <c r="AA244" i="10"/>
  <c r="AD244" i="10" s="1"/>
  <c r="O245" i="10"/>
  <c r="O246" i="10"/>
  <c r="R246" i="10" s="1"/>
  <c r="AA246" i="10"/>
  <c r="O247" i="10"/>
  <c r="W247" i="10"/>
  <c r="K248" i="10"/>
  <c r="N248" i="10" s="1"/>
  <c r="W248" i="10"/>
  <c r="O249" i="10"/>
  <c r="R249" i="10" s="1"/>
  <c r="AA249" i="10"/>
  <c r="AD249" i="10" s="1"/>
  <c r="S161" i="10"/>
  <c r="AA174" i="10"/>
  <c r="K179" i="10"/>
  <c r="N179" i="10" s="1"/>
  <c r="W179" i="10"/>
  <c r="Z179" i="10" s="1"/>
  <c r="AA181" i="10"/>
  <c r="AA185" i="10"/>
  <c r="AD185" i="10" s="1"/>
  <c r="K190" i="10"/>
  <c r="N190" i="10" s="1"/>
  <c r="AA195" i="10"/>
  <c r="O196" i="10"/>
  <c r="S199" i="10"/>
  <c r="AA203" i="10"/>
  <c r="O204" i="10"/>
  <c r="AA207" i="10"/>
  <c r="O208" i="10"/>
  <c r="S210" i="10"/>
  <c r="K211" i="10"/>
  <c r="N211" i="10" s="1"/>
  <c r="K212" i="10"/>
  <c r="W212" i="10"/>
  <c r="K213" i="10"/>
  <c r="S213" i="10"/>
  <c r="O214" i="10"/>
  <c r="S215" i="10"/>
  <c r="W216" i="10"/>
  <c r="Z216" i="10" s="1"/>
  <c r="K217" i="10"/>
  <c r="S217" i="10"/>
  <c r="W217" i="10"/>
  <c r="Z217" i="10" s="1"/>
  <c r="AA217" i="10"/>
  <c r="O218" i="10"/>
  <c r="K219" i="10"/>
  <c r="N219" i="10" s="1"/>
  <c r="S219" i="10"/>
  <c r="V219" i="10" s="1"/>
  <c r="AA219" i="10"/>
  <c r="O220" i="10"/>
  <c r="W220" i="10"/>
  <c r="K222" i="10"/>
  <c r="W222" i="10"/>
  <c r="AA224" i="10"/>
  <c r="AD224" i="10" s="1"/>
  <c r="K226" i="10"/>
  <c r="S226" i="10"/>
  <c r="K227" i="10"/>
  <c r="S227" i="10"/>
  <c r="AA227" i="10"/>
  <c r="AD227" i="10" s="1"/>
  <c r="O228" i="10"/>
  <c r="W228" i="10"/>
  <c r="O229" i="10"/>
  <c r="S230" i="10"/>
  <c r="AA232" i="10"/>
  <c r="O233" i="10"/>
  <c r="K234" i="10"/>
  <c r="AA234" i="10"/>
  <c r="AD234" i="10" s="1"/>
  <c r="K237" i="10"/>
  <c r="S238" i="10"/>
  <c r="K239" i="10"/>
  <c r="S239" i="10"/>
  <c r="AA239" i="10"/>
  <c r="AD239" i="10" s="1"/>
  <c r="AA240" i="10"/>
  <c r="O241" i="10"/>
  <c r="R241" i="10" s="1"/>
  <c r="K242" i="10"/>
  <c r="N242" i="10" s="1"/>
  <c r="W242" i="10"/>
  <c r="O243" i="10"/>
  <c r="W243" i="10"/>
  <c r="Z243" i="10" s="1"/>
  <c r="O172" i="10"/>
  <c r="O173" i="10"/>
  <c r="R173" i="10" s="1"/>
  <c r="AA209" i="10"/>
  <c r="AA213" i="10"/>
  <c r="O216" i="10"/>
  <c r="AA218" i="10"/>
  <c r="S222" i="10"/>
  <c r="V222" i="10" s="1"/>
  <c r="AA223" i="10"/>
  <c r="O224" i="10"/>
  <c r="AA229" i="10"/>
  <c r="W232" i="10"/>
  <c r="W235" i="10"/>
  <c r="Z235" i="10" s="1"/>
  <c r="S242" i="10"/>
  <c r="K244" i="10"/>
  <c r="W244" i="10"/>
  <c r="K246" i="10"/>
  <c r="N246" i="10" s="1"/>
  <c r="S246" i="10"/>
  <c r="V246" i="10" s="1"/>
  <c r="S247" i="10"/>
  <c r="AA248" i="10"/>
  <c r="AD248" i="10" s="1"/>
  <c r="W250" i="10"/>
  <c r="O252" i="10"/>
  <c r="AA252" i="10"/>
  <c r="O255" i="10"/>
  <c r="W255" i="10"/>
  <c r="K256" i="10"/>
  <c r="S256" i="10"/>
  <c r="AA257" i="10"/>
  <c r="O258" i="10"/>
  <c r="W258" i="10"/>
  <c r="K259" i="10"/>
  <c r="S259" i="10"/>
  <c r="K260" i="10"/>
  <c r="AA260" i="10"/>
  <c r="O261" i="10"/>
  <c r="S264" i="10"/>
  <c r="AA265" i="10"/>
  <c r="AD265" i="10" s="1"/>
  <c r="O266" i="10"/>
  <c r="W266" i="10"/>
  <c r="K267" i="10"/>
  <c r="W267" i="10"/>
  <c r="K268" i="10"/>
  <c r="W268" i="10"/>
  <c r="W269" i="10"/>
  <c r="K270" i="10"/>
  <c r="S270" i="10"/>
  <c r="AA270" i="10"/>
  <c r="S272" i="10"/>
  <c r="S273" i="10"/>
  <c r="O275" i="10"/>
  <c r="W275" i="10"/>
  <c r="AA275" i="10"/>
  <c r="O276" i="10"/>
  <c r="AA276" i="10"/>
  <c r="W277" i="10"/>
  <c r="K278" i="10"/>
  <c r="N278" i="10" s="1"/>
  <c r="S278" i="10"/>
  <c r="AA278" i="10"/>
  <c r="O279" i="10"/>
  <c r="AA279" i="10"/>
  <c r="S280" i="10"/>
  <c r="K281" i="10"/>
  <c r="S281" i="10"/>
  <c r="W283" i="10"/>
  <c r="AA283" i="10"/>
  <c r="AA284" i="10"/>
  <c r="AD284" i="10" s="1"/>
  <c r="W285" i="10"/>
  <c r="Z285" i="10" s="1"/>
  <c r="K286" i="10"/>
  <c r="S286" i="10"/>
  <c r="V286" i="10" s="1"/>
  <c r="AA286" i="10"/>
  <c r="S287" i="10"/>
  <c r="O180" i="10"/>
  <c r="W204" i="10"/>
  <c r="W208" i="10"/>
  <c r="Z208" i="10" s="1"/>
  <c r="K218" i="10"/>
  <c r="K221" i="10"/>
  <c r="W224" i="10"/>
  <c r="Z224" i="10" s="1"/>
  <c r="K229" i="10"/>
  <c r="O230" i="10"/>
  <c r="K231" i="10"/>
  <c r="K236" i="10"/>
  <c r="S237" i="10"/>
  <c r="O240" i="10"/>
  <c r="W245" i="10"/>
  <c r="K247" i="10"/>
  <c r="K249" i="10"/>
  <c r="N249" i="10" s="1"/>
  <c r="S249" i="10"/>
  <c r="V249" i="10" s="1"/>
  <c r="O250" i="10"/>
  <c r="O251" i="10"/>
  <c r="W251" i="10"/>
  <c r="K252" i="10"/>
  <c r="W252" i="10"/>
  <c r="O253" i="10"/>
  <c r="AA253" i="10"/>
  <c r="S254" i="10"/>
  <c r="K255" i="10"/>
  <c r="O257" i="10"/>
  <c r="W260" i="10"/>
  <c r="W261" i="10"/>
  <c r="K262" i="10"/>
  <c r="S262" i="10"/>
  <c r="AA262" i="10"/>
  <c r="O263" i="10"/>
  <c r="O264" i="10"/>
  <c r="O265" i="10"/>
  <c r="S268" i="10"/>
  <c r="K269" i="10"/>
  <c r="S269" i="10"/>
  <c r="O271" i="10"/>
  <c r="W271" i="10"/>
  <c r="AA271" i="10"/>
  <c r="AD271" i="10" s="1"/>
  <c r="S165" i="10"/>
  <c r="S168" i="10"/>
  <c r="W211" i="10"/>
  <c r="O217" i="10"/>
  <c r="K223" i="10"/>
  <c r="O225" i="10"/>
  <c r="S231" i="10"/>
  <c r="W234" i="10"/>
  <c r="Z234" i="10" s="1"/>
  <c r="S236" i="10"/>
  <c r="W237" i="10"/>
  <c r="Z237" i="10" s="1"/>
  <c r="W240" i="10"/>
  <c r="AA241" i="10"/>
  <c r="AD241" i="10" s="1"/>
  <c r="S245" i="10"/>
  <c r="W246" i="10"/>
  <c r="O248" i="10"/>
  <c r="K251" i="10"/>
  <c r="S252" i="10"/>
  <c r="K253" i="10"/>
  <c r="W253" i="10"/>
  <c r="O254" i="10"/>
  <c r="R254" i="10" s="1"/>
  <c r="AA254" i="10"/>
  <c r="AD254" i="10" s="1"/>
  <c r="S255" i="10"/>
  <c r="AA255" i="10"/>
  <c r="O256" i="10"/>
  <c r="AA256" i="10"/>
  <c r="W257" i="10"/>
  <c r="K258" i="10"/>
  <c r="S258" i="10"/>
  <c r="AA258" i="10"/>
  <c r="AD258" i="10" s="1"/>
  <c r="O259" i="10"/>
  <c r="AA259" i="10"/>
  <c r="S260" i="10"/>
  <c r="V260" i="10" s="1"/>
  <c r="K261" i="10"/>
  <c r="S261" i="10"/>
  <c r="V261" i="10" s="1"/>
  <c r="W263" i="10"/>
  <c r="AA263" i="10"/>
  <c r="AA264" i="10"/>
  <c r="W265" i="10"/>
  <c r="K266" i="10"/>
  <c r="N266" i="10" s="1"/>
  <c r="S266" i="10"/>
  <c r="AA266" i="10"/>
  <c r="S267" i="10"/>
  <c r="V267" i="10" s="1"/>
  <c r="AA269" i="10"/>
  <c r="AD269" i="10" s="1"/>
  <c r="O270" i="10"/>
  <c r="W270" i="10"/>
  <c r="K271" i="10"/>
  <c r="AA272" i="10"/>
  <c r="AD272" i="10" s="1"/>
  <c r="S275" i="10"/>
  <c r="V275" i="10" s="1"/>
  <c r="K276" i="10"/>
  <c r="S276" i="10"/>
  <c r="AA277" i="10"/>
  <c r="AD277" i="10" s="1"/>
  <c r="O278" i="10"/>
  <c r="W278" i="10"/>
  <c r="K279" i="10"/>
  <c r="S279" i="10"/>
  <c r="K280" i="10"/>
  <c r="N280" i="10" s="1"/>
  <c r="AA280" i="10"/>
  <c r="AD280" i="10" s="1"/>
  <c r="O281" i="10"/>
  <c r="S284" i="10"/>
  <c r="AA285" i="10"/>
  <c r="O286" i="10"/>
  <c r="W286" i="10"/>
  <c r="K287" i="10"/>
  <c r="AA201" i="10"/>
  <c r="S223" i="10"/>
  <c r="AA237" i="10"/>
  <c r="O238" i="10"/>
  <c r="S250" i="10"/>
  <c r="AA251" i="10"/>
  <c r="W259" i="10"/>
  <c r="K263" i="10"/>
  <c r="AA268" i="10"/>
  <c r="K272" i="10"/>
  <c r="W272" i="10"/>
  <c r="K274" i="10"/>
  <c r="AA274" i="10"/>
  <c r="AD274" i="10" s="1"/>
  <c r="K277" i="10"/>
  <c r="N277" i="10" s="1"/>
  <c r="W279" i="10"/>
  <c r="AA281" i="10"/>
  <c r="W282" i="10"/>
  <c r="S283" i="10"/>
  <c r="V283" i="10" s="1"/>
  <c r="K284" i="10"/>
  <c r="N284" i="10" s="1"/>
  <c r="W284" i="10"/>
  <c r="Z284" i="10" s="1"/>
  <c r="S285" i="10"/>
  <c r="K288" i="10"/>
  <c r="S288" i="10"/>
  <c r="V288" i="10" s="1"/>
  <c r="AA288" i="10"/>
  <c r="AD288" i="10" s="1"/>
  <c r="O289" i="10"/>
  <c r="S291" i="10"/>
  <c r="K292" i="10"/>
  <c r="S292" i="10"/>
  <c r="AA293" i="10"/>
  <c r="AD293" i="10" s="1"/>
  <c r="O294" i="10"/>
  <c r="W294" i="10"/>
  <c r="K295" i="10"/>
  <c r="S295" i="10"/>
  <c r="K296" i="10"/>
  <c r="W296" i="10"/>
  <c r="O297" i="10"/>
  <c r="AA297" i="10"/>
  <c r="AA298" i="10"/>
  <c r="O299" i="10"/>
  <c r="K300" i="10"/>
  <c r="K302" i="10"/>
  <c r="S302" i="10"/>
  <c r="AA302" i="10"/>
  <c r="O304" i="10"/>
  <c r="AA305" i="10"/>
  <c r="O306" i="10"/>
  <c r="W306" i="10"/>
  <c r="W307" i="10"/>
  <c r="AA307" i="10"/>
  <c r="S309" i="10"/>
  <c r="AA310" i="10"/>
  <c r="O311" i="10"/>
  <c r="K312" i="10"/>
  <c r="K314" i="10"/>
  <c r="S314" i="10"/>
  <c r="AA314" i="10"/>
  <c r="AA315" i="10"/>
  <c r="O316" i="10"/>
  <c r="AA316" i="10"/>
  <c r="O317" i="10"/>
  <c r="K318" i="10"/>
  <c r="S318" i="10"/>
  <c r="S319" i="10"/>
  <c r="S320" i="10"/>
  <c r="K321" i="10"/>
  <c r="S321" i="10"/>
  <c r="O322" i="10"/>
  <c r="W322" i="10"/>
  <c r="O323" i="10"/>
  <c r="K324" i="10"/>
  <c r="AA324" i="10"/>
  <c r="AA325" i="10"/>
  <c r="K327" i="10"/>
  <c r="W328" i="10"/>
  <c r="O329" i="10"/>
  <c r="K330" i="10"/>
  <c r="S330" i="10"/>
  <c r="S331" i="10"/>
  <c r="AA333" i="10"/>
  <c r="K335" i="10"/>
  <c r="K336" i="10"/>
  <c r="W336" i="10"/>
  <c r="W337" i="10"/>
  <c r="AA338" i="10"/>
  <c r="AA339" i="10"/>
  <c r="O340" i="10"/>
  <c r="AA340" i="10"/>
  <c r="AA341" i="10"/>
  <c r="K343" i="10"/>
  <c r="W344" i="10"/>
  <c r="O345" i="10"/>
  <c r="K346" i="10"/>
  <c r="S346" i="10"/>
  <c r="S347" i="10"/>
  <c r="AA349" i="10"/>
  <c r="K351" i="10"/>
  <c r="S352" i="10"/>
  <c r="K353" i="10"/>
  <c r="S353" i="10"/>
  <c r="O354" i="10"/>
  <c r="W354" i="10"/>
  <c r="O355" i="10"/>
  <c r="K356" i="10"/>
  <c r="W356" i="10"/>
  <c r="O357" i="10"/>
  <c r="K358" i="10"/>
  <c r="S358" i="10"/>
  <c r="K360" i="10"/>
  <c r="O362" i="10"/>
  <c r="AA362" i="10"/>
  <c r="AA363" i="10"/>
  <c r="O364" i="10"/>
  <c r="S365" i="10"/>
  <c r="W365" i="10"/>
  <c r="Z365" i="10" s="1"/>
  <c r="S366" i="10"/>
  <c r="K367" i="10"/>
  <c r="S367" i="10"/>
  <c r="O368" i="10"/>
  <c r="AA368" i="10"/>
  <c r="O369" i="10"/>
  <c r="O370" i="10"/>
  <c r="O212" i="10"/>
  <c r="AA245" i="10"/>
  <c r="AD245" i="10" s="1"/>
  <c r="AA247" i="10"/>
  <c r="AA250" i="10"/>
  <c r="AD250" i="10" s="1"/>
  <c r="W254" i="10"/>
  <c r="Z254" i="10" s="1"/>
  <c r="W256" i="10"/>
  <c r="Z256" i="10" s="1"/>
  <c r="S263" i="10"/>
  <c r="V263" i="10" s="1"/>
  <c r="W264" i="10"/>
  <c r="O269" i="10"/>
  <c r="O272" i="10"/>
  <c r="R272" i="10" s="1"/>
  <c r="O274" i="10"/>
  <c r="K275" i="10"/>
  <c r="O277" i="10"/>
  <c r="R277" i="10" s="1"/>
  <c r="K282" i="10"/>
  <c r="AA282" i="10"/>
  <c r="O284" i="10"/>
  <c r="R284" i="10" s="1"/>
  <c r="O287" i="10"/>
  <c r="W287" i="10"/>
  <c r="W289" i="10"/>
  <c r="K290" i="10"/>
  <c r="S290" i="10"/>
  <c r="AA290" i="10"/>
  <c r="O293" i="10"/>
  <c r="S296" i="10"/>
  <c r="K297" i="10"/>
  <c r="O298" i="10"/>
  <c r="W298" i="10"/>
  <c r="W299" i="10"/>
  <c r="AA299" i="10"/>
  <c r="S300" i="10"/>
  <c r="W300" i="10"/>
  <c r="K301" i="10"/>
  <c r="S301" i="10"/>
  <c r="O303" i="10"/>
  <c r="K304" i="10"/>
  <c r="AA304" i="10"/>
  <c r="O305" i="10"/>
  <c r="W305" i="10"/>
  <c r="K307" i="10"/>
  <c r="O308" i="10"/>
  <c r="AA308" i="10"/>
  <c r="O309" i="10"/>
  <c r="AA309" i="10"/>
  <c r="AD309" i="10" s="1"/>
  <c r="O310" i="10"/>
  <c r="W310" i="10"/>
  <c r="W311" i="10"/>
  <c r="AA311" i="10"/>
  <c r="AD311" i="10" s="1"/>
  <c r="S312" i="10"/>
  <c r="W312" i="10"/>
  <c r="K313" i="10"/>
  <c r="S313" i="10"/>
  <c r="O315" i="10"/>
  <c r="W316" i="10"/>
  <c r="W317" i="10"/>
  <c r="AA318" i="10"/>
  <c r="AD318" i="10" s="1"/>
  <c r="O319" i="10"/>
  <c r="AA319" i="10"/>
  <c r="O320" i="10"/>
  <c r="AA321" i="10"/>
  <c r="AD321" i="10" s="1"/>
  <c r="K323" i="10"/>
  <c r="W323" i="10"/>
  <c r="W324" i="10"/>
  <c r="O325" i="10"/>
  <c r="K326" i="10"/>
  <c r="S326" i="10"/>
  <c r="S327" i="10"/>
  <c r="S328" i="10"/>
  <c r="W329" i="10"/>
  <c r="AA330" i="10"/>
  <c r="AA331" i="10"/>
  <c r="O332" i="10"/>
  <c r="AA332" i="10"/>
  <c r="O333" i="10"/>
  <c r="K334" i="10"/>
  <c r="S334" i="10"/>
  <c r="S335" i="10"/>
  <c r="S336" i="10"/>
  <c r="K337" i="10"/>
  <c r="S337" i="10"/>
  <c r="O338" i="10"/>
  <c r="W338" i="10"/>
  <c r="O339" i="10"/>
  <c r="K340" i="10"/>
  <c r="W340" i="10"/>
  <c r="O341" i="10"/>
  <c r="K342" i="10"/>
  <c r="S342" i="10"/>
  <c r="S343" i="10"/>
  <c r="S344" i="10"/>
  <c r="W345" i="10"/>
  <c r="AA346" i="10"/>
  <c r="AA347" i="10"/>
  <c r="O348" i="10"/>
  <c r="AA348" i="10"/>
  <c r="O349" i="10"/>
  <c r="K350" i="10"/>
  <c r="S350" i="10"/>
  <c r="S351" i="10"/>
  <c r="O352" i="10"/>
  <c r="O235" i="10"/>
  <c r="S244" i="10"/>
  <c r="S248" i="10"/>
  <c r="W249" i="10"/>
  <c r="K254" i="10"/>
  <c r="N254" i="10" s="1"/>
  <c r="K257" i="10"/>
  <c r="O260" i="10"/>
  <c r="R260" i="10" s="1"/>
  <c r="AA261" i="10"/>
  <c r="AD261" i="10" s="1"/>
  <c r="O262" i="10"/>
  <c r="R262" i="10" s="1"/>
  <c r="K265" i="10"/>
  <c r="AA267" i="10"/>
  <c r="O268" i="10"/>
  <c r="S271" i="10"/>
  <c r="K273" i="10"/>
  <c r="W273" i="10"/>
  <c r="S274" i="10"/>
  <c r="V274" i="10" s="1"/>
  <c r="W276" i="10"/>
  <c r="Z276" i="10" s="1"/>
  <c r="S277" i="10"/>
  <c r="W280" i="10"/>
  <c r="Z280" i="10" s="1"/>
  <c r="O282" i="10"/>
  <c r="K283" i="10"/>
  <c r="N283" i="10" s="1"/>
  <c r="K285" i="10"/>
  <c r="O288" i="10"/>
  <c r="W288" i="10"/>
  <c r="K289" i="10"/>
  <c r="S289" i="10"/>
  <c r="O291" i="10"/>
  <c r="W291" i="10"/>
  <c r="AA291" i="10"/>
  <c r="O292" i="10"/>
  <c r="AA292" i="10"/>
  <c r="W293" i="10"/>
  <c r="K294" i="10"/>
  <c r="S294" i="10"/>
  <c r="AA294" i="10"/>
  <c r="AD294" i="10" s="1"/>
  <c r="O295" i="10"/>
  <c r="R295" i="10" s="1"/>
  <c r="AA295" i="10"/>
  <c r="W297" i="10"/>
  <c r="Z297" i="10" s="1"/>
  <c r="K299" i="10"/>
  <c r="AA301" i="10"/>
  <c r="AD301" i="10" s="1"/>
  <c r="O302" i="10"/>
  <c r="W302" i="10"/>
  <c r="Z302" i="10" s="1"/>
  <c r="K303" i="10"/>
  <c r="W303" i="10"/>
  <c r="AA303" i="10"/>
  <c r="S304" i="10"/>
  <c r="V304" i="10" s="1"/>
  <c r="W304" i="10"/>
  <c r="Z304" i="10" s="1"/>
  <c r="K306" i="10"/>
  <c r="N306" i="10" s="1"/>
  <c r="S306" i="10"/>
  <c r="S307" i="10"/>
  <c r="W309" i="10"/>
  <c r="K311" i="10"/>
  <c r="AA313" i="10"/>
  <c r="O314" i="10"/>
  <c r="W314" i="10"/>
  <c r="K315" i="10"/>
  <c r="W315" i="10"/>
  <c r="Z315" i="10" s="1"/>
  <c r="K316" i="10"/>
  <c r="S316" i="10"/>
  <c r="K317" i="10"/>
  <c r="S317" i="10"/>
  <c r="O318" i="10"/>
  <c r="W318" i="10"/>
  <c r="W319" i="10"/>
  <c r="Z319" i="10" s="1"/>
  <c r="AA320" i="10"/>
  <c r="O321" i="10"/>
  <c r="K322" i="10"/>
  <c r="S322" i="10"/>
  <c r="S323" i="10"/>
  <c r="S324" i="10"/>
  <c r="W325" i="10"/>
  <c r="AA326" i="10"/>
  <c r="O327" i="10"/>
  <c r="AA327" i="10"/>
  <c r="O328" i="10"/>
  <c r="K329" i="10"/>
  <c r="S329" i="10"/>
  <c r="O330" i="10"/>
  <c r="W330" i="10"/>
  <c r="O331" i="10"/>
  <c r="R331" i="10" s="1"/>
  <c r="W332" i="10"/>
  <c r="W333" i="10"/>
  <c r="AA334" i="10"/>
  <c r="O335" i="10"/>
  <c r="AA335" i="10"/>
  <c r="O336" i="10"/>
  <c r="AA337" i="10"/>
  <c r="K339" i="10"/>
  <c r="W339" i="10"/>
  <c r="S340" i="10"/>
  <c r="V340" i="10" s="1"/>
  <c r="W341" i="10"/>
  <c r="AA342" i="10"/>
  <c r="O343" i="10"/>
  <c r="AA343" i="10"/>
  <c r="O344" i="10"/>
  <c r="R344" i="10" s="1"/>
  <c r="K345" i="10"/>
  <c r="S345" i="10"/>
  <c r="O346" i="10"/>
  <c r="W346" i="10"/>
  <c r="O347" i="10"/>
  <c r="W348" i="10"/>
  <c r="Z348" i="10" s="1"/>
  <c r="W349" i="10"/>
  <c r="AA350" i="10"/>
  <c r="O351" i="10"/>
  <c r="AA351" i="10"/>
  <c r="AA352" i="10"/>
  <c r="O353" i="10"/>
  <c r="K354" i="10"/>
  <c r="S354" i="10"/>
  <c r="V354" i="10" s="1"/>
  <c r="S355" i="10"/>
  <c r="K357" i="10"/>
  <c r="S357" i="10"/>
  <c r="O358" i="10"/>
  <c r="R358" i="10" s="1"/>
  <c r="W358" i="10"/>
  <c r="K245" i="10"/>
  <c r="S257" i="10"/>
  <c r="S265" i="10"/>
  <c r="AA289" i="10"/>
  <c r="AD289" i="10" s="1"/>
  <c r="O290" i="10"/>
  <c r="S293" i="10"/>
  <c r="S297" i="10"/>
  <c r="S298" i="10"/>
  <c r="W301" i="10"/>
  <c r="W308" i="10"/>
  <c r="K310" i="10"/>
  <c r="S311" i="10"/>
  <c r="V311" i="10" s="1"/>
  <c r="AA312" i="10"/>
  <c r="O313" i="10"/>
  <c r="W320" i="10"/>
  <c r="O324" i="10"/>
  <c r="K325" i="10"/>
  <c r="W326" i="10"/>
  <c r="K328" i="10"/>
  <c r="N328" i="10" s="1"/>
  <c r="K331" i="10"/>
  <c r="S332" i="10"/>
  <c r="V332" i="10" s="1"/>
  <c r="S333" i="10"/>
  <c r="K338" i="10"/>
  <c r="S339" i="10"/>
  <c r="O342" i="10"/>
  <c r="W343" i="10"/>
  <c r="AA344" i="10"/>
  <c r="K348" i="10"/>
  <c r="K349" i="10"/>
  <c r="W350" i="10"/>
  <c r="K352" i="10"/>
  <c r="AA353" i="10"/>
  <c r="AD353" i="10" s="1"/>
  <c r="AA354" i="10"/>
  <c r="AD354" i="10" s="1"/>
  <c r="S356" i="10"/>
  <c r="W357" i="10"/>
  <c r="S359" i="10"/>
  <c r="O360" i="10"/>
  <c r="K362" i="10"/>
  <c r="O363" i="10"/>
  <c r="W363" i="10"/>
  <c r="O366" i="10"/>
  <c r="O367" i="10"/>
  <c r="K370" i="10"/>
  <c r="S370" i="10"/>
  <c r="K371" i="10"/>
  <c r="O373" i="10"/>
  <c r="K374" i="10"/>
  <c r="W374" i="10"/>
  <c r="AA376" i="10"/>
  <c r="AD376" i="10" s="1"/>
  <c r="S377" i="10"/>
  <c r="W379" i="10"/>
  <c r="S380" i="10"/>
  <c r="K381" i="10"/>
  <c r="K382" i="10"/>
  <c r="W382" i="10"/>
  <c r="O383" i="10"/>
  <c r="W383" i="10"/>
  <c r="S384" i="10"/>
  <c r="K385" i="10"/>
  <c r="W385" i="10"/>
  <c r="O386" i="10"/>
  <c r="K388" i="10"/>
  <c r="W388" i="10"/>
  <c r="O389" i="10"/>
  <c r="AA389" i="10"/>
  <c r="AA390" i="10"/>
  <c r="AD390" i="10" s="1"/>
  <c r="O391" i="10"/>
  <c r="AA391" i="10"/>
  <c r="O392" i="10"/>
  <c r="W392" i="10"/>
  <c r="AA393" i="10"/>
  <c r="O394" i="10"/>
  <c r="AA394" i="10"/>
  <c r="AA395" i="10"/>
  <c r="AD395" i="10" s="1"/>
  <c r="O396" i="10"/>
  <c r="W396" i="10"/>
  <c r="AA397" i="10"/>
  <c r="O398" i="10"/>
  <c r="AA398" i="10"/>
  <c r="W399" i="10"/>
  <c r="O401" i="10"/>
  <c r="W401" i="10"/>
  <c r="K403" i="10"/>
  <c r="S403" i="10"/>
  <c r="K404" i="10"/>
  <c r="S404" i="10"/>
  <c r="AA404" i="10"/>
  <c r="K406" i="10"/>
  <c r="S406" i="10"/>
  <c r="W406" i="10"/>
  <c r="K409" i="10"/>
  <c r="S409" i="10"/>
  <c r="O411" i="10"/>
  <c r="K413" i="10"/>
  <c r="S413" i="10"/>
  <c r="S415" i="10"/>
  <c r="O417" i="10"/>
  <c r="W417" i="10"/>
  <c r="O418" i="10"/>
  <c r="AA418" i="10"/>
  <c r="O419" i="10"/>
  <c r="K420" i="10"/>
  <c r="S420" i="10"/>
  <c r="AA420" i="10"/>
  <c r="K422" i="10"/>
  <c r="W423" i="10"/>
  <c r="O425" i="10"/>
  <c r="AA425" i="10"/>
  <c r="W428" i="10"/>
  <c r="O267" i="10"/>
  <c r="O273" i="10"/>
  <c r="O280" i="10"/>
  <c r="O285" i="10"/>
  <c r="AA287" i="10"/>
  <c r="AD287" i="10" s="1"/>
  <c r="W290" i="10"/>
  <c r="W295" i="10"/>
  <c r="O300" i="10"/>
  <c r="R300" i="10" s="1"/>
  <c r="S303" i="10"/>
  <c r="K309" i="10"/>
  <c r="S310" i="10"/>
  <c r="W313" i="10"/>
  <c r="AA317" i="10"/>
  <c r="AD317" i="10" s="1"/>
  <c r="AA322" i="10"/>
  <c r="AD322" i="10" s="1"/>
  <c r="S325" i="10"/>
  <c r="S338" i="10"/>
  <c r="K341" i="10"/>
  <c r="W342" i="10"/>
  <c r="Z342" i="10" s="1"/>
  <c r="K344" i="10"/>
  <c r="K347" i="10"/>
  <c r="S348" i="10"/>
  <c r="S349" i="10"/>
  <c r="K355" i="10"/>
  <c r="W355" i="10"/>
  <c r="AA357" i="10"/>
  <c r="AA358" i="10"/>
  <c r="W359" i="10"/>
  <c r="S360" i="10"/>
  <c r="V360" i="10" s="1"/>
  <c r="AA360" i="10"/>
  <c r="AD360" i="10" s="1"/>
  <c r="O361" i="10"/>
  <c r="W361" i="10"/>
  <c r="S362" i="10"/>
  <c r="W364" i="10"/>
  <c r="K365" i="10"/>
  <c r="AA365" i="10"/>
  <c r="AA366" i="10"/>
  <c r="AA367" i="10"/>
  <c r="AD367" i="10" s="1"/>
  <c r="S368" i="10"/>
  <c r="V368" i="10" s="1"/>
  <c r="S371" i="10"/>
  <c r="AA371" i="10"/>
  <c r="AD371" i="10" s="1"/>
  <c r="S372" i="10"/>
  <c r="K373" i="10"/>
  <c r="W373" i="10"/>
  <c r="S374" i="10"/>
  <c r="K375" i="10"/>
  <c r="S375" i="10"/>
  <c r="AA375" i="10"/>
  <c r="O376" i="10"/>
  <c r="W376" i="10"/>
  <c r="O377" i="10"/>
  <c r="AA377" i="10"/>
  <c r="S378" i="10"/>
  <c r="K379" i="10"/>
  <c r="S379" i="10"/>
  <c r="O380" i="10"/>
  <c r="S381" i="10"/>
  <c r="W381" i="10"/>
  <c r="S382" i="10"/>
  <c r="K383" i="10"/>
  <c r="S385" i="10"/>
  <c r="K386" i="10"/>
  <c r="W386" i="10"/>
  <c r="O387" i="10"/>
  <c r="W387" i="10"/>
  <c r="S388" i="10"/>
  <c r="K389" i="10"/>
  <c r="W389" i="10"/>
  <c r="O390" i="10"/>
  <c r="W391" i="10"/>
  <c r="O393" i="10"/>
  <c r="W393" i="10"/>
  <c r="K395" i="10"/>
  <c r="W395" i="10"/>
  <c r="O397" i="10"/>
  <c r="W397" i="10"/>
  <c r="K399" i="10"/>
  <c r="S399" i="10"/>
  <c r="K400" i="10"/>
  <c r="S400" i="10"/>
  <c r="AA400" i="10"/>
  <c r="K402" i="10"/>
  <c r="S402" i="10"/>
  <c r="W402" i="10"/>
  <c r="K405" i="10"/>
  <c r="S405" i="10"/>
  <c r="O407" i="10"/>
  <c r="AA407" i="10"/>
  <c r="O408" i="10"/>
  <c r="W408" i="10"/>
  <c r="AA409" i="10"/>
  <c r="O410" i="10"/>
  <c r="AA410" i="10"/>
  <c r="AA411" i="10"/>
  <c r="AD411" i="10" s="1"/>
  <c r="O412" i="10"/>
  <c r="W412" i="10"/>
  <c r="AA413" i="10"/>
  <c r="AD413" i="10" s="1"/>
  <c r="O414" i="10"/>
  <c r="AA414" i="10"/>
  <c r="O415" i="10"/>
  <c r="K416" i="10"/>
  <c r="S416" i="10"/>
  <c r="AA416" i="10"/>
  <c r="K418" i="10"/>
  <c r="K419" i="10"/>
  <c r="AA419" i="10"/>
  <c r="K421" i="10"/>
  <c r="S421" i="10"/>
  <c r="S422" i="10"/>
  <c r="W422" i="10"/>
  <c r="K423" i="10"/>
  <c r="S423" i="10"/>
  <c r="K424" i="10"/>
  <c r="S424" i="10"/>
  <c r="AA424" i="10"/>
  <c r="W425" i="10"/>
  <c r="O426" i="10"/>
  <c r="AA426" i="10"/>
  <c r="S427" i="10"/>
  <c r="K428" i="10"/>
  <c r="S428" i="10"/>
  <c r="O429" i="10"/>
  <c r="AA429" i="10"/>
  <c r="O430" i="10"/>
  <c r="AA430" i="10"/>
  <c r="AD430" i="10" s="1"/>
  <c r="O431" i="10"/>
  <c r="AA431" i="10"/>
  <c r="S432" i="10"/>
  <c r="AA432" i="10"/>
  <c r="AD432" i="10" s="1"/>
  <c r="O433" i="10"/>
  <c r="AA433" i="10"/>
  <c r="S435" i="10"/>
  <c r="K436" i="10"/>
  <c r="S438" i="10"/>
  <c r="K439" i="10"/>
  <c r="W439" i="10"/>
  <c r="O440" i="10"/>
  <c r="W440" i="10"/>
  <c r="K241" i="10"/>
  <c r="K250" i="10"/>
  <c r="W262" i="10"/>
  <c r="AA273" i="10"/>
  <c r="W274" i="10"/>
  <c r="W281" i="10"/>
  <c r="S282" i="10"/>
  <c r="K291" i="10"/>
  <c r="N291" i="10" s="1"/>
  <c r="W292" i="10"/>
  <c r="Z292" i="10" s="1"/>
  <c r="AA296" i="10"/>
  <c r="AD296" i="10" s="1"/>
  <c r="K305" i="10"/>
  <c r="K308" i="10"/>
  <c r="N308" i="10" s="1"/>
  <c r="O312" i="10"/>
  <c r="S315" i="10"/>
  <c r="K320" i="10"/>
  <c r="AA329" i="10"/>
  <c r="W331" i="10"/>
  <c r="Z331" i="10" s="1"/>
  <c r="O334" i="10"/>
  <c r="R334" i="10" s="1"/>
  <c r="W335" i="10"/>
  <c r="AA336" i="10"/>
  <c r="AD336" i="10" s="1"/>
  <c r="O337" i="10"/>
  <c r="S341" i="10"/>
  <c r="W352" i="10"/>
  <c r="AA355" i="10"/>
  <c r="K359" i="10"/>
  <c r="AA359" i="10"/>
  <c r="W362" i="10"/>
  <c r="S363" i="10"/>
  <c r="V363" i="10" s="1"/>
  <c r="K366" i="10"/>
  <c r="K368" i="10"/>
  <c r="N368" i="10" s="1"/>
  <c r="W369" i="10"/>
  <c r="AA370" i="10"/>
  <c r="O372" i="10"/>
  <c r="AA372" i="10"/>
  <c r="S373" i="10"/>
  <c r="O374" i="10"/>
  <c r="R374" i="10" s="1"/>
  <c r="K376" i="10"/>
  <c r="N376" i="10" s="1"/>
  <c r="O378" i="10"/>
  <c r="AA378" i="10"/>
  <c r="AA379" i="10"/>
  <c r="AA380" i="10"/>
  <c r="AA382" i="10"/>
  <c r="S383" i="10"/>
  <c r="V383" i="10" s="1"/>
  <c r="AA383" i="10"/>
  <c r="O384" i="10"/>
  <c r="AA384" i="10"/>
  <c r="S386" i="10"/>
  <c r="K387" i="10"/>
  <c r="S389" i="10"/>
  <c r="K390" i="10"/>
  <c r="N390" i="10" s="1"/>
  <c r="W390" i="10"/>
  <c r="K391" i="10"/>
  <c r="S391" i="10"/>
  <c r="V391" i="10" s="1"/>
  <c r="K392" i="10"/>
  <c r="S392" i="10"/>
  <c r="AA392" i="10"/>
  <c r="K394" i="10"/>
  <c r="S394" i="10"/>
  <c r="W394" i="10"/>
  <c r="Z394" i="10" s="1"/>
  <c r="S395" i="10"/>
  <c r="K396" i="10"/>
  <c r="S396" i="10"/>
  <c r="AA396" i="10"/>
  <c r="K398" i="10"/>
  <c r="S398" i="10"/>
  <c r="V398" i="10" s="1"/>
  <c r="W398" i="10"/>
  <c r="K401" i="10"/>
  <c r="S401" i="10"/>
  <c r="O403" i="10"/>
  <c r="AA403" i="10"/>
  <c r="AD403" i="10" s="1"/>
  <c r="O404" i="10"/>
  <c r="R404" i="10" s="1"/>
  <c r="W404" i="10"/>
  <c r="Z404" i="10" s="1"/>
  <c r="AA405" i="10"/>
  <c r="O406" i="10"/>
  <c r="AA406" i="10"/>
  <c r="W407" i="10"/>
  <c r="O409" i="10"/>
  <c r="W409" i="10"/>
  <c r="Z409" i="10" s="1"/>
  <c r="K411" i="10"/>
  <c r="W411" i="10"/>
  <c r="O413" i="10"/>
  <c r="W413" i="10"/>
  <c r="Z413" i="10" s="1"/>
  <c r="K415" i="10"/>
  <c r="AA415" i="10"/>
  <c r="K417" i="10"/>
  <c r="N417" i="10" s="1"/>
  <c r="S417" i="10"/>
  <c r="V417" i="10" s="1"/>
  <c r="S418" i="10"/>
  <c r="W418" i="10"/>
  <c r="W419" i="10"/>
  <c r="Z419" i="10" s="1"/>
  <c r="O420" i="10"/>
  <c r="W420" i="10"/>
  <c r="AA421" i="10"/>
  <c r="K425" i="10"/>
  <c r="K426" i="10"/>
  <c r="O427" i="10"/>
  <c r="AA427" i="10"/>
  <c r="AA428" i="10"/>
  <c r="W429" i="10"/>
  <c r="K431" i="10"/>
  <c r="W431" i="10"/>
  <c r="W433" i="10"/>
  <c r="O434" i="10"/>
  <c r="AA434" i="10"/>
  <c r="O283" i="10"/>
  <c r="R283" i="10" s="1"/>
  <c r="O296" i="10"/>
  <c r="R296" i="10" s="1"/>
  <c r="AA300" i="10"/>
  <c r="O301" i="10"/>
  <c r="AA328" i="10"/>
  <c r="W334" i="10"/>
  <c r="W347" i="10"/>
  <c r="O350" i="10"/>
  <c r="O359" i="10"/>
  <c r="R359" i="10" s="1"/>
  <c r="AA361" i="10"/>
  <c r="AD361" i="10" s="1"/>
  <c r="S364" i="10"/>
  <c r="W366" i="10"/>
  <c r="Z366" i="10" s="1"/>
  <c r="K369" i="10"/>
  <c r="AA374" i="10"/>
  <c r="O375" i="10"/>
  <c r="K377" i="10"/>
  <c r="K384" i="10"/>
  <c r="O385" i="10"/>
  <c r="AA387" i="10"/>
  <c r="O388" i="10"/>
  <c r="W403" i="10"/>
  <c r="W405" i="10"/>
  <c r="Z405" i="10" s="1"/>
  <c r="K407" i="10"/>
  <c r="N407" i="10" s="1"/>
  <c r="S408" i="10"/>
  <c r="S410" i="10"/>
  <c r="V410" i="10" s="1"/>
  <c r="K412" i="10"/>
  <c r="K414" i="10"/>
  <c r="N414" i="10" s="1"/>
  <c r="W416" i="10"/>
  <c r="Z416" i="10" s="1"/>
  <c r="S425" i="10"/>
  <c r="K427" i="10"/>
  <c r="N427" i="10" s="1"/>
  <c r="O428" i="10"/>
  <c r="S429" i="10"/>
  <c r="V429" i="10" s="1"/>
  <c r="K430" i="10"/>
  <c r="W430" i="10"/>
  <c r="Z430" i="10" s="1"/>
  <c r="S431" i="10"/>
  <c r="K432" i="10"/>
  <c r="N432" i="10" s="1"/>
  <c r="O435" i="10"/>
  <c r="W435" i="10"/>
  <c r="W436" i="10"/>
  <c r="O437" i="10"/>
  <c r="W437" i="10"/>
  <c r="K438" i="10"/>
  <c r="AA438" i="10"/>
  <c r="AD438" i="10" s="1"/>
  <c r="S439" i="10"/>
  <c r="AA439" i="10"/>
  <c r="AD439" i="10" s="1"/>
  <c r="O441" i="10"/>
  <c r="AA441" i="10"/>
  <c r="S443" i="10"/>
  <c r="K444" i="10"/>
  <c r="S446" i="10"/>
  <c r="K447" i="10"/>
  <c r="W447" i="10"/>
  <c r="O448" i="10"/>
  <c r="W448" i="10"/>
  <c r="S449" i="10"/>
  <c r="K450" i="10"/>
  <c r="S450" i="10"/>
  <c r="K451" i="10"/>
  <c r="S451" i="10"/>
  <c r="AA451" i="10"/>
  <c r="O452" i="10"/>
  <c r="W452" i="10"/>
  <c r="AA453" i="10"/>
  <c r="W454" i="10"/>
  <c r="AA456" i="10"/>
  <c r="O457" i="10"/>
  <c r="O458" i="10"/>
  <c r="AA458" i="10"/>
  <c r="O459" i="10"/>
  <c r="W459" i="10"/>
  <c r="K460" i="10"/>
  <c r="S460" i="10"/>
  <c r="K465" i="10"/>
  <c r="S465" i="10"/>
  <c r="W465" i="10"/>
  <c r="K466" i="10"/>
  <c r="S466" i="10"/>
  <c r="K467" i="10"/>
  <c r="S467" i="10"/>
  <c r="AA467" i="10"/>
  <c r="AD467" i="10" s="1"/>
  <c r="O468" i="10"/>
  <c r="W468" i="10"/>
  <c r="AA469" i="10"/>
  <c r="W470" i="10"/>
  <c r="AA472" i="10"/>
  <c r="O473" i="10"/>
  <c r="O474" i="10"/>
  <c r="AA474" i="10"/>
  <c r="O475" i="10"/>
  <c r="W475" i="10"/>
  <c r="K476" i="10"/>
  <c r="S476" i="10"/>
  <c r="K481" i="10"/>
  <c r="S481" i="10"/>
  <c r="W481" i="10"/>
  <c r="K482" i="10"/>
  <c r="S482" i="10"/>
  <c r="K483" i="10"/>
  <c r="S483" i="10"/>
  <c r="AA483" i="10"/>
  <c r="AD483" i="10" s="1"/>
  <c r="O484" i="10"/>
  <c r="R484" i="10" s="1"/>
  <c r="W484" i="10"/>
  <c r="Z484" i="10" s="1"/>
  <c r="AA485" i="10"/>
  <c r="AD485" i="10" s="1"/>
  <c r="W486" i="10"/>
  <c r="AA488" i="10"/>
  <c r="O489" i="10"/>
  <c r="O490" i="10"/>
  <c r="AA490" i="10"/>
  <c r="AD490" i="10" s="1"/>
  <c r="O491" i="10"/>
  <c r="W491" i="10"/>
  <c r="K492" i="10"/>
  <c r="S492" i="10"/>
  <c r="K497" i="10"/>
  <c r="S497" i="10"/>
  <c r="W497" i="10"/>
  <c r="K498" i="10"/>
  <c r="S498" i="10"/>
  <c r="K499" i="10"/>
  <c r="S499" i="10"/>
  <c r="AA499" i="10"/>
  <c r="O500" i="10"/>
  <c r="W500" i="10"/>
  <c r="K485" i="10"/>
  <c r="W485" i="10"/>
  <c r="Z485" i="10" s="1"/>
  <c r="K486" i="10"/>
  <c r="N486" i="10" s="1"/>
  <c r="K487" i="10"/>
  <c r="AA487" i="10"/>
  <c r="O488" i="10"/>
  <c r="W488" i="10"/>
  <c r="AA492" i="10"/>
  <c r="AD492" i="10" s="1"/>
  <c r="O493" i="10"/>
  <c r="R493" i="10" s="1"/>
  <c r="O494" i="10"/>
  <c r="R494" i="10" s="1"/>
  <c r="W495" i="10"/>
  <c r="S361" i="10"/>
  <c r="K364" i="10"/>
  <c r="W368" i="10"/>
  <c r="W370" i="10"/>
  <c r="O379" i="10"/>
  <c r="W380" i="10"/>
  <c r="S390" i="10"/>
  <c r="S397" i="10"/>
  <c r="K408" i="10"/>
  <c r="K410" i="10"/>
  <c r="O416" i="10"/>
  <c r="AA422" i="10"/>
  <c r="W424" i="10"/>
  <c r="Z424" i="10" s="1"/>
  <c r="AA231" i="10"/>
  <c r="AD231" i="10" s="1"/>
  <c r="O232" i="10"/>
  <c r="R232" i="10" s="1"/>
  <c r="K264" i="10"/>
  <c r="K298" i="10"/>
  <c r="AA306" i="10"/>
  <c r="AD306" i="10" s="1"/>
  <c r="O307" i="10"/>
  <c r="R307" i="10" s="1"/>
  <c r="K319" i="10"/>
  <c r="K332" i="10"/>
  <c r="W351" i="10"/>
  <c r="Z351" i="10" s="1"/>
  <c r="W353" i="10"/>
  <c r="O356" i="10"/>
  <c r="R356" i="10" s="1"/>
  <c r="W360" i="10"/>
  <c r="K363" i="10"/>
  <c r="AA364" i="10"/>
  <c r="O365" i="10"/>
  <c r="S369" i="10"/>
  <c r="O371" i="10"/>
  <c r="W372" i="10"/>
  <c r="AA373" i="10"/>
  <c r="AD373" i="10" s="1"/>
  <c r="W375" i="10"/>
  <c r="Z375" i="10" s="1"/>
  <c r="W378" i="10"/>
  <c r="Z378" i="10" s="1"/>
  <c r="K380" i="10"/>
  <c r="O381" i="10"/>
  <c r="K393" i="10"/>
  <c r="O395" i="10"/>
  <c r="AA399" i="10"/>
  <c r="AD399" i="10" s="1"/>
  <c r="O400" i="10"/>
  <c r="AA401" i="10"/>
  <c r="O402" i="10"/>
  <c r="S407" i="10"/>
  <c r="V407" i="10" s="1"/>
  <c r="AA408" i="10"/>
  <c r="W410" i="10"/>
  <c r="Z410" i="10" s="1"/>
  <c r="S412" i="10"/>
  <c r="S414" i="10"/>
  <c r="V414" i="10" s="1"/>
  <c r="W415" i="10"/>
  <c r="O422" i="10"/>
  <c r="O432" i="10"/>
  <c r="K433" i="10"/>
  <c r="AA435" i="10"/>
  <c r="AD435" i="10" s="1"/>
  <c r="O436" i="10"/>
  <c r="AA436" i="10"/>
  <c r="AD436" i="10" s="1"/>
  <c r="AA440" i="10"/>
  <c r="W441" i="10"/>
  <c r="O442" i="10"/>
  <c r="AA442" i="10"/>
  <c r="AA443" i="10"/>
  <c r="S444" i="10"/>
  <c r="AA444" i="10"/>
  <c r="O445" i="10"/>
  <c r="AA445" i="10"/>
  <c r="S447" i="10"/>
  <c r="K448" i="10"/>
  <c r="K453" i="10"/>
  <c r="S453" i="10"/>
  <c r="W453" i="10"/>
  <c r="K454" i="10"/>
  <c r="S454" i="10"/>
  <c r="K455" i="10"/>
  <c r="S455" i="10"/>
  <c r="AA455" i="10"/>
  <c r="O456" i="10"/>
  <c r="W456" i="10"/>
  <c r="AA457" i="10"/>
  <c r="W458" i="10"/>
  <c r="AA460" i="10"/>
  <c r="O461" i="10"/>
  <c r="O462" i="10"/>
  <c r="AA462" i="10"/>
  <c r="O463" i="10"/>
  <c r="W463" i="10"/>
  <c r="K464" i="10"/>
  <c r="S464" i="10"/>
  <c r="K469" i="10"/>
  <c r="S469" i="10"/>
  <c r="W469" i="10"/>
  <c r="K470" i="10"/>
  <c r="S470" i="10"/>
  <c r="K471" i="10"/>
  <c r="S471" i="10"/>
  <c r="AA471" i="10"/>
  <c r="O472" i="10"/>
  <c r="W472" i="10"/>
  <c r="AA473" i="10"/>
  <c r="W474" i="10"/>
  <c r="AA476" i="10"/>
  <c r="O477" i="10"/>
  <c r="O478" i="10"/>
  <c r="AA478" i="10"/>
  <c r="O479" i="10"/>
  <c r="W479" i="10"/>
  <c r="K480" i="10"/>
  <c r="S480" i="10"/>
  <c r="S485" i="10"/>
  <c r="V485" i="10" s="1"/>
  <c r="S486" i="10"/>
  <c r="S487" i="10"/>
  <c r="AA489" i="10"/>
  <c r="W490" i="10"/>
  <c r="AA494" i="10"/>
  <c r="O495" i="10"/>
  <c r="K496" i="10"/>
  <c r="S496" i="10"/>
  <c r="O382" i="10"/>
  <c r="AA388" i="10"/>
  <c r="AD388" i="10" s="1"/>
  <c r="W421" i="10"/>
  <c r="O423" i="10"/>
  <c r="R423" i="10" s="1"/>
  <c r="W426" i="10"/>
  <c r="W432" i="10"/>
  <c r="W434" i="10"/>
  <c r="K293" i="10"/>
  <c r="N293" i="10" s="1"/>
  <c r="S299" i="10"/>
  <c r="S308" i="10"/>
  <c r="O326" i="10"/>
  <c r="AA356" i="10"/>
  <c r="AD356" i="10" s="1"/>
  <c r="K361" i="10"/>
  <c r="W367" i="10"/>
  <c r="Z367" i="10" s="1"/>
  <c r="AA369" i="10"/>
  <c r="W371" i="10"/>
  <c r="S376" i="10"/>
  <c r="W377" i="10"/>
  <c r="Z377" i="10" s="1"/>
  <c r="W384" i="10"/>
  <c r="AA386" i="10"/>
  <c r="AD386" i="10" s="1"/>
  <c r="S393" i="10"/>
  <c r="K397" i="10"/>
  <c r="O399" i="10"/>
  <c r="W400" i="10"/>
  <c r="S411" i="10"/>
  <c r="AA412" i="10"/>
  <c r="W414" i="10"/>
  <c r="S419" i="10"/>
  <c r="O421" i="10"/>
  <c r="AA423" i="10"/>
  <c r="AD423" i="10" s="1"/>
  <c r="O424" i="10"/>
  <c r="S426" i="10"/>
  <c r="W427" i="10"/>
  <c r="K429" i="10"/>
  <c r="S430" i="10"/>
  <c r="S434" i="10"/>
  <c r="K435" i="10"/>
  <c r="S436" i="10"/>
  <c r="K437" i="10"/>
  <c r="S437" i="10"/>
  <c r="AA437" i="10"/>
  <c r="AD437" i="10" s="1"/>
  <c r="O438" i="10"/>
  <c r="W438" i="10"/>
  <c r="K440" i="10"/>
  <c r="S440" i="10"/>
  <c r="K441" i="10"/>
  <c r="S441" i="10"/>
  <c r="K442" i="10"/>
  <c r="W442" i="10"/>
  <c r="Z442" i="10" s="1"/>
  <c r="O443" i="10"/>
  <c r="K445" i="10"/>
  <c r="W445" i="10"/>
  <c r="O446" i="10"/>
  <c r="AA446" i="10"/>
  <c r="AD446" i="10" s="1"/>
  <c r="AA447" i="10"/>
  <c r="S448" i="10"/>
  <c r="AA448" i="10"/>
  <c r="O449" i="10"/>
  <c r="AA449" i="10"/>
  <c r="O450" i="10"/>
  <c r="AA450" i="10"/>
  <c r="O451" i="10"/>
  <c r="W451" i="10"/>
  <c r="K452" i="10"/>
  <c r="S452" i="10"/>
  <c r="K457" i="10"/>
  <c r="S457" i="10"/>
  <c r="W457" i="10"/>
  <c r="K458" i="10"/>
  <c r="S458" i="10"/>
  <c r="V458" i="10" s="1"/>
  <c r="K459" i="10"/>
  <c r="S459" i="10"/>
  <c r="AA459" i="10"/>
  <c r="AD459" i="10" s="1"/>
  <c r="O460" i="10"/>
  <c r="W460" i="10"/>
  <c r="Z460" i="10" s="1"/>
  <c r="AA461" i="10"/>
  <c r="AD461" i="10" s="1"/>
  <c r="W462" i="10"/>
  <c r="AA464" i="10"/>
  <c r="AD464" i="10" s="1"/>
  <c r="O465" i="10"/>
  <c r="O466" i="10"/>
  <c r="AA466" i="10"/>
  <c r="O467" i="10"/>
  <c r="R467" i="10" s="1"/>
  <c r="W467" i="10"/>
  <c r="Z467" i="10" s="1"/>
  <c r="K468" i="10"/>
  <c r="N468" i="10" s="1"/>
  <c r="S468" i="10"/>
  <c r="V468" i="10" s="1"/>
  <c r="K473" i="10"/>
  <c r="S473" i="10"/>
  <c r="V473" i="10" s="1"/>
  <c r="W473" i="10"/>
  <c r="K474" i="10"/>
  <c r="S474" i="10"/>
  <c r="K475" i="10"/>
  <c r="S475" i="10"/>
  <c r="AA475" i="10"/>
  <c r="AD475" i="10" s="1"/>
  <c r="O476" i="10"/>
  <c r="W476" i="10"/>
  <c r="AA477" i="10"/>
  <c r="W478" i="10"/>
  <c r="AA480" i="10"/>
  <c r="O481" i="10"/>
  <c r="O482" i="10"/>
  <c r="R482" i="10" s="1"/>
  <c r="AA482" i="10"/>
  <c r="O483" i="10"/>
  <c r="W483" i="10"/>
  <c r="K484" i="10"/>
  <c r="S484" i="10"/>
  <c r="V484" i="10" s="1"/>
  <c r="K489" i="10"/>
  <c r="S489" i="10"/>
  <c r="W489" i="10"/>
  <c r="K490" i="10"/>
  <c r="S490" i="10"/>
  <c r="K491" i="10"/>
  <c r="N491" i="10" s="1"/>
  <c r="S491" i="10"/>
  <c r="AA491" i="10"/>
  <c r="O492" i="10"/>
  <c r="R492" i="10" s="1"/>
  <c r="W492" i="10"/>
  <c r="AA493" i="10"/>
  <c r="W494" i="10"/>
  <c r="Z494" i="10" s="1"/>
  <c r="AA496" i="10"/>
  <c r="AD496" i="10" s="1"/>
  <c r="O497" i="10"/>
  <c r="R497" i="10" s="1"/>
  <c r="O498" i="10"/>
  <c r="R498" i="10" s="1"/>
  <c r="AA498" i="10"/>
  <c r="O499" i="10"/>
  <c r="R499" i="10" s="1"/>
  <c r="W499" i="10"/>
  <c r="Z499" i="10" s="1"/>
  <c r="K500" i="10"/>
  <c r="S500" i="10"/>
  <c r="K215" i="10"/>
  <c r="S251" i="10"/>
  <c r="S253" i="10"/>
  <c r="S305" i="10"/>
  <c r="W321" i="10"/>
  <c r="Z321" i="10" s="1"/>
  <c r="AA323" i="10"/>
  <c r="W327" i="10"/>
  <c r="K333" i="10"/>
  <c r="AA345" i="10"/>
  <c r="K372" i="10"/>
  <c r="K378" i="10"/>
  <c r="AA381" i="10"/>
  <c r="AD381" i="10" s="1"/>
  <c r="AA385" i="10"/>
  <c r="AD385" i="10" s="1"/>
  <c r="S387" i="10"/>
  <c r="AA402" i="10"/>
  <c r="AD402" i="10" s="1"/>
  <c r="O405" i="10"/>
  <c r="AA417" i="10"/>
  <c r="AD417" i="10" s="1"/>
  <c r="S433" i="10"/>
  <c r="V433" i="10" s="1"/>
  <c r="K434" i="10"/>
  <c r="O439" i="10"/>
  <c r="W446" i="10"/>
  <c r="W450" i="10"/>
  <c r="Z450" i="10" s="1"/>
  <c r="O454" i="10"/>
  <c r="K456" i="10"/>
  <c r="K461" i="10"/>
  <c r="K462" i="10"/>
  <c r="N462" i="10" s="1"/>
  <c r="K463" i="10"/>
  <c r="AA465" i="10"/>
  <c r="W471" i="10"/>
  <c r="W477" i="10"/>
  <c r="W480" i="10"/>
  <c r="AA484" i="10"/>
  <c r="O485" i="10"/>
  <c r="AA486" i="10"/>
  <c r="AD486" i="10" s="1"/>
  <c r="O487" i="10"/>
  <c r="R487" i="10" s="1"/>
  <c r="AA495" i="10"/>
  <c r="O496" i="10"/>
  <c r="K488" i="10"/>
  <c r="K493" i="10"/>
  <c r="N493" i="10" s="1"/>
  <c r="K494" i="10"/>
  <c r="AA497" i="10"/>
  <c r="AD497" i="10" s="1"/>
  <c r="W443" i="10"/>
  <c r="S445" i="10"/>
  <c r="W455" i="10"/>
  <c r="Z455" i="10" s="1"/>
  <c r="W461" i="10"/>
  <c r="Z461" i="10" s="1"/>
  <c r="AA470" i="10"/>
  <c r="AD470" i="10" s="1"/>
  <c r="AA479" i="10"/>
  <c r="S493" i="10"/>
  <c r="V493" i="10" s="1"/>
  <c r="S494" i="10"/>
  <c r="K443" i="10"/>
  <c r="O444" i="10"/>
  <c r="W449" i="10"/>
  <c r="S456" i="10"/>
  <c r="S461" i="10"/>
  <c r="S462" i="10"/>
  <c r="V462" i="10" s="1"/>
  <c r="S463" i="10"/>
  <c r="W466" i="10"/>
  <c r="O470" i="10"/>
  <c r="K472" i="10"/>
  <c r="K477" i="10"/>
  <c r="K478" i="10"/>
  <c r="K479" i="10"/>
  <c r="AA481" i="10"/>
  <c r="W487" i="10"/>
  <c r="Z487" i="10" s="1"/>
  <c r="W493" i="10"/>
  <c r="Z493" i="10" s="1"/>
  <c r="W496" i="10"/>
  <c r="AA500" i="10"/>
  <c r="AD500" i="10" s="1"/>
  <c r="K495" i="10"/>
  <c r="N495" i="10" s="1"/>
  <c r="K449" i="10"/>
  <c r="W464" i="10"/>
  <c r="O469" i="10"/>
  <c r="O471" i="10"/>
  <c r="O480" i="10"/>
  <c r="W498" i="10"/>
  <c r="Z498" i="10" s="1"/>
  <c r="S442" i="10"/>
  <c r="W444" i="10"/>
  <c r="K446" i="10"/>
  <c r="O447" i="10"/>
  <c r="AA452" i="10"/>
  <c r="AD452" i="10" s="1"/>
  <c r="O453" i="10"/>
  <c r="R453" i="10" s="1"/>
  <c r="AA454" i="10"/>
  <c r="O455" i="10"/>
  <c r="AA463" i="10"/>
  <c r="O464" i="10"/>
  <c r="S472" i="10"/>
  <c r="S477" i="10"/>
  <c r="S478" i="10"/>
  <c r="V478" i="10" s="1"/>
  <c r="S479" i="10"/>
  <c r="W482" i="10"/>
  <c r="O486" i="10"/>
  <c r="AA468" i="10"/>
  <c r="AD468" i="10" s="1"/>
  <c r="S488" i="10"/>
  <c r="S495" i="10"/>
  <c r="V495" i="10" s="1"/>
  <c r="L16" i="10"/>
  <c r="AB8" i="10"/>
  <c r="AB12" i="10"/>
  <c r="AB16" i="10"/>
  <c r="AB20" i="10"/>
  <c r="AB24" i="10"/>
  <c r="AB28" i="10"/>
  <c r="AB32" i="10"/>
  <c r="AB36" i="10"/>
  <c r="AB40" i="10"/>
  <c r="AB44" i="10"/>
  <c r="AB48" i="10"/>
  <c r="AB52" i="10"/>
  <c r="AB56" i="10"/>
  <c r="AB60" i="10"/>
  <c r="AB64" i="10"/>
  <c r="AB68" i="10"/>
  <c r="AB72" i="10"/>
  <c r="AB76" i="10"/>
  <c r="AB80" i="10"/>
  <c r="AB84" i="10"/>
  <c r="AB88" i="10"/>
  <c r="AB92" i="10"/>
  <c r="AB96" i="10"/>
  <c r="AB100" i="10"/>
  <c r="X5" i="10"/>
  <c r="X9" i="10"/>
  <c r="X13" i="10"/>
  <c r="X17" i="10"/>
  <c r="X21" i="10"/>
  <c r="X25" i="10"/>
  <c r="X29" i="10"/>
  <c r="X33" i="10"/>
  <c r="X37" i="10"/>
  <c r="X41" i="10"/>
  <c r="X45" i="10"/>
  <c r="X49" i="10"/>
  <c r="X53" i="10"/>
  <c r="X57" i="10"/>
  <c r="X61" i="10"/>
  <c r="X65" i="10"/>
  <c r="X69" i="10"/>
  <c r="X73" i="10"/>
  <c r="X77" i="10"/>
  <c r="X81" i="10"/>
  <c r="X85" i="10"/>
  <c r="X89" i="10"/>
  <c r="X93" i="10"/>
  <c r="X97" i="10"/>
  <c r="X101" i="10"/>
  <c r="T6" i="10"/>
  <c r="T10" i="10"/>
  <c r="T14" i="10"/>
  <c r="T18" i="10"/>
  <c r="T22" i="10"/>
  <c r="T26" i="10"/>
  <c r="T30" i="10"/>
  <c r="T34" i="10"/>
  <c r="T38" i="10"/>
  <c r="T42" i="10"/>
  <c r="T46" i="10"/>
  <c r="T50" i="10"/>
  <c r="T54" i="10"/>
  <c r="T58" i="10"/>
  <c r="T62" i="10"/>
  <c r="T66" i="10"/>
  <c r="T70" i="10"/>
  <c r="T74" i="10"/>
  <c r="T78" i="10"/>
  <c r="T82" i="10"/>
  <c r="T86" i="10"/>
  <c r="T90" i="10"/>
  <c r="T94" i="10"/>
  <c r="T98" i="10"/>
  <c r="T102" i="10"/>
  <c r="P7" i="10"/>
  <c r="P11" i="10"/>
  <c r="P15" i="10"/>
  <c r="P19" i="10"/>
  <c r="P23" i="10"/>
  <c r="P27" i="10"/>
  <c r="P31" i="10"/>
  <c r="P35" i="10"/>
  <c r="P39" i="10"/>
  <c r="AB5" i="10"/>
  <c r="AB9" i="10"/>
  <c r="AB13" i="10"/>
  <c r="AB17" i="10"/>
  <c r="AB21" i="10"/>
  <c r="AB25" i="10"/>
  <c r="AB29" i="10"/>
  <c r="AB33" i="10"/>
  <c r="AB37" i="10"/>
  <c r="AB41" i="10"/>
  <c r="AB45" i="10"/>
  <c r="AB49" i="10"/>
  <c r="AB53" i="10"/>
  <c r="AB57" i="10"/>
  <c r="AB61" i="10"/>
  <c r="AB65" i="10"/>
  <c r="AB69" i="10"/>
  <c r="AB73" i="10"/>
  <c r="AB77" i="10"/>
  <c r="AB81" i="10"/>
  <c r="AB85" i="10"/>
  <c r="AB89" i="10"/>
  <c r="AB93" i="10"/>
  <c r="AB97" i="10"/>
  <c r="AB101" i="10"/>
  <c r="X6" i="10"/>
  <c r="X10" i="10"/>
  <c r="X14" i="10"/>
  <c r="X18" i="10"/>
  <c r="X22" i="10"/>
  <c r="X26" i="10"/>
  <c r="X30" i="10"/>
  <c r="X34" i="10"/>
  <c r="X38" i="10"/>
  <c r="X42" i="10"/>
  <c r="X46" i="10"/>
  <c r="X50" i="10"/>
  <c r="X54" i="10"/>
  <c r="X58" i="10"/>
  <c r="X62" i="10"/>
  <c r="X66" i="10"/>
  <c r="X70" i="10"/>
  <c r="X74" i="10"/>
  <c r="X78" i="10"/>
  <c r="X82" i="10"/>
  <c r="X86" i="10"/>
  <c r="X90" i="10"/>
  <c r="X94" i="10"/>
  <c r="X98" i="10"/>
  <c r="X102" i="10"/>
  <c r="T7" i="10"/>
  <c r="T11" i="10"/>
  <c r="T15" i="10"/>
  <c r="T19" i="10"/>
  <c r="T23" i="10"/>
  <c r="T27" i="10"/>
  <c r="T31" i="10"/>
  <c r="T35" i="10"/>
  <c r="T39" i="10"/>
  <c r="T43" i="10"/>
  <c r="T47" i="10"/>
  <c r="T51" i="10"/>
  <c r="T55" i="10"/>
  <c r="T59" i="10"/>
  <c r="T63" i="10"/>
  <c r="T67" i="10"/>
  <c r="T71" i="10"/>
  <c r="T75" i="10"/>
  <c r="T79" i="10"/>
  <c r="T83" i="10"/>
  <c r="T87" i="10"/>
  <c r="T91" i="10"/>
  <c r="T95" i="10"/>
  <c r="T99" i="10"/>
  <c r="T103" i="10"/>
  <c r="P8" i="10"/>
  <c r="P12" i="10"/>
  <c r="P16" i="10"/>
  <c r="P20" i="10"/>
  <c r="P24" i="10"/>
  <c r="P28" i="10"/>
  <c r="P32" i="10"/>
  <c r="P36" i="10"/>
  <c r="P40" i="10"/>
  <c r="AB6" i="10"/>
  <c r="AB10" i="10"/>
  <c r="AB14" i="10"/>
  <c r="AB18" i="10"/>
  <c r="AB22" i="10"/>
  <c r="AB26" i="10"/>
  <c r="AB30" i="10"/>
  <c r="AB34" i="10"/>
  <c r="AB38" i="10"/>
  <c r="AB42" i="10"/>
  <c r="AB46" i="10"/>
  <c r="AB50" i="10"/>
  <c r="AB54" i="10"/>
  <c r="AB58" i="10"/>
  <c r="AB62" i="10"/>
  <c r="AB66" i="10"/>
  <c r="AB70" i="10"/>
  <c r="AB74" i="10"/>
  <c r="AB78" i="10"/>
  <c r="AB82" i="10"/>
  <c r="AB86" i="10"/>
  <c r="AB90" i="10"/>
  <c r="AB94" i="10"/>
  <c r="AB98" i="10"/>
  <c r="AB102" i="10"/>
  <c r="X7" i="10"/>
  <c r="X11" i="10"/>
  <c r="X15" i="10"/>
  <c r="X19" i="10"/>
  <c r="X23" i="10"/>
  <c r="X27" i="10"/>
  <c r="X31" i="10"/>
  <c r="X35" i="10"/>
  <c r="X39" i="10"/>
  <c r="X43" i="10"/>
  <c r="X47" i="10"/>
  <c r="X51" i="10"/>
  <c r="X55" i="10"/>
  <c r="X59" i="10"/>
  <c r="X63" i="10"/>
  <c r="X67" i="10"/>
  <c r="X71" i="10"/>
  <c r="X75" i="10"/>
  <c r="X79" i="10"/>
  <c r="X83" i="10"/>
  <c r="X87" i="10"/>
  <c r="X91" i="10"/>
  <c r="X95" i="10"/>
  <c r="X99" i="10"/>
  <c r="X103" i="10"/>
  <c r="T8" i="10"/>
  <c r="T12" i="10"/>
  <c r="T16" i="10"/>
  <c r="T20" i="10"/>
  <c r="T24" i="10"/>
  <c r="T28" i="10"/>
  <c r="T32" i="10"/>
  <c r="T36" i="10"/>
  <c r="T40" i="10"/>
  <c r="T44" i="10"/>
  <c r="T48" i="10"/>
  <c r="T52" i="10"/>
  <c r="T56" i="10"/>
  <c r="T60" i="10"/>
  <c r="T64" i="10"/>
  <c r="T68" i="10"/>
  <c r="T72" i="10"/>
  <c r="T76" i="10"/>
  <c r="T80" i="10"/>
  <c r="T84" i="10"/>
  <c r="T88" i="10"/>
  <c r="T92" i="10"/>
  <c r="AB15" i="10"/>
  <c r="AB31" i="10"/>
  <c r="AB47" i="10"/>
  <c r="AB63" i="10"/>
  <c r="AB79" i="10"/>
  <c r="AB95" i="10"/>
  <c r="X12" i="10"/>
  <c r="X28" i="10"/>
  <c r="X44" i="10"/>
  <c r="X60" i="10"/>
  <c r="X76" i="10"/>
  <c r="X92" i="10"/>
  <c r="T9" i="10"/>
  <c r="T25" i="10"/>
  <c r="T41" i="10"/>
  <c r="T57" i="10"/>
  <c r="T73" i="10"/>
  <c r="T89" i="10"/>
  <c r="T100" i="10"/>
  <c r="P9" i="10"/>
  <c r="P17" i="10"/>
  <c r="P25" i="10"/>
  <c r="P33" i="10"/>
  <c r="P41" i="10"/>
  <c r="P45" i="10"/>
  <c r="P49" i="10"/>
  <c r="P53" i="10"/>
  <c r="P57" i="10"/>
  <c r="P61" i="10"/>
  <c r="P65" i="10"/>
  <c r="P69" i="10"/>
  <c r="P73" i="10"/>
  <c r="P77" i="10"/>
  <c r="P81" i="10"/>
  <c r="P85" i="10"/>
  <c r="P89" i="10"/>
  <c r="P93" i="10"/>
  <c r="P97" i="10"/>
  <c r="P101" i="10"/>
  <c r="X4" i="10"/>
  <c r="AB19" i="10"/>
  <c r="AB35" i="10"/>
  <c r="AB51" i="10"/>
  <c r="AB67" i="10"/>
  <c r="AB83" i="10"/>
  <c r="AB99" i="10"/>
  <c r="X16" i="10"/>
  <c r="X32" i="10"/>
  <c r="X48" i="10"/>
  <c r="X64" i="10"/>
  <c r="X80" i="10"/>
  <c r="X96" i="10"/>
  <c r="T13" i="10"/>
  <c r="T29" i="10"/>
  <c r="T45" i="10"/>
  <c r="T61" i="10"/>
  <c r="T77" i="10"/>
  <c r="T93" i="10"/>
  <c r="T101" i="10"/>
  <c r="P10" i="10"/>
  <c r="P18" i="10"/>
  <c r="P26" i="10"/>
  <c r="P34" i="10"/>
  <c r="P42" i="10"/>
  <c r="P46" i="10"/>
  <c r="P50" i="10"/>
  <c r="P54" i="10"/>
  <c r="P58" i="10"/>
  <c r="P62" i="10"/>
  <c r="P66" i="10"/>
  <c r="P70" i="10"/>
  <c r="P74" i="10"/>
  <c r="P78" i="10"/>
  <c r="P82" i="10"/>
  <c r="P86" i="10"/>
  <c r="P90" i="10"/>
  <c r="P94" i="10"/>
  <c r="P98" i="10"/>
  <c r="P102" i="10"/>
  <c r="T4" i="10"/>
  <c r="AB7" i="10"/>
  <c r="AB23" i="10"/>
  <c r="AB39" i="10"/>
  <c r="AB55" i="10"/>
  <c r="AB71" i="10"/>
  <c r="AB87" i="10"/>
  <c r="AB103" i="10"/>
  <c r="X20" i="10"/>
  <c r="X36" i="10"/>
  <c r="X52" i="10"/>
  <c r="X68" i="10"/>
  <c r="X84" i="10"/>
  <c r="X100" i="10"/>
  <c r="T17" i="10"/>
  <c r="T33" i="10"/>
  <c r="T49" i="10"/>
  <c r="T65" i="10"/>
  <c r="T81" i="10"/>
  <c r="T96" i="10"/>
  <c r="P5" i="10"/>
  <c r="P13" i="10"/>
  <c r="P21" i="10"/>
  <c r="P29" i="10"/>
  <c r="P37" i="10"/>
  <c r="P43" i="10"/>
  <c r="P47" i="10"/>
  <c r="P51" i="10"/>
  <c r="P55" i="10"/>
  <c r="P59" i="10"/>
  <c r="P63" i="10"/>
  <c r="P67" i="10"/>
  <c r="P71" i="10"/>
  <c r="P75" i="10"/>
  <c r="P79" i="10"/>
  <c r="P83" i="10"/>
  <c r="P87" i="10"/>
  <c r="P91" i="10"/>
  <c r="P95" i="10"/>
  <c r="P99" i="10"/>
  <c r="P103" i="10"/>
  <c r="P4" i="10"/>
  <c r="AB59" i="10"/>
  <c r="X24" i="10"/>
  <c r="X88" i="10"/>
  <c r="T53" i="10"/>
  <c r="P6" i="10"/>
  <c r="P38" i="10"/>
  <c r="P56" i="10"/>
  <c r="P72" i="10"/>
  <c r="P88" i="10"/>
  <c r="AB4" i="10"/>
  <c r="AB11" i="10"/>
  <c r="AB75" i="10"/>
  <c r="X40" i="10"/>
  <c r="T5" i="10"/>
  <c r="T69" i="10"/>
  <c r="P14" i="10"/>
  <c r="P44" i="10"/>
  <c r="P60" i="10"/>
  <c r="P76" i="10"/>
  <c r="P92" i="10"/>
  <c r="L4" i="10"/>
  <c r="AB27" i="10"/>
  <c r="AB91" i="10"/>
  <c r="X56" i="10"/>
  <c r="T21" i="10"/>
  <c r="T85" i="10"/>
  <c r="P22" i="10"/>
  <c r="P48" i="10"/>
  <c r="P64" i="10"/>
  <c r="P80" i="10"/>
  <c r="P96" i="10"/>
  <c r="AB43" i="10"/>
  <c r="X8" i="10"/>
  <c r="X72" i="10"/>
  <c r="T37" i="10"/>
  <c r="T97" i="10"/>
  <c r="P30" i="10"/>
  <c r="P52" i="10"/>
  <c r="P68" i="10"/>
  <c r="P84" i="10"/>
  <c r="P100" i="10"/>
  <c r="L36" i="10"/>
  <c r="K8" i="10"/>
  <c r="AA5" i="10"/>
  <c r="AD5" i="10" s="1"/>
  <c r="AA9" i="10"/>
  <c r="AD9" i="10" s="1"/>
  <c r="AA13" i="10"/>
  <c r="AD13" i="10" s="1"/>
  <c r="AA17" i="10"/>
  <c r="AA21" i="10"/>
  <c r="AA25" i="10"/>
  <c r="AD25" i="10" s="1"/>
  <c r="AA29" i="10"/>
  <c r="AD29" i="10" s="1"/>
  <c r="AA33" i="10"/>
  <c r="AA37" i="10"/>
  <c r="AA41" i="10"/>
  <c r="AA45" i="10"/>
  <c r="AA49" i="10"/>
  <c r="AD49" i="10" s="1"/>
  <c r="AA53" i="10"/>
  <c r="AA57" i="10"/>
  <c r="AD57" i="10" s="1"/>
  <c r="AA61" i="10"/>
  <c r="AA65" i="10"/>
  <c r="AD65" i="10" s="1"/>
  <c r="AA69" i="10"/>
  <c r="AA73" i="10"/>
  <c r="AD73" i="10" s="1"/>
  <c r="AA77" i="10"/>
  <c r="AD77" i="10" s="1"/>
  <c r="AA81" i="10"/>
  <c r="AA85" i="10"/>
  <c r="AA89" i="10"/>
  <c r="AA93" i="10"/>
  <c r="AA97" i="10"/>
  <c r="AA101" i="10"/>
  <c r="AD101" i="10" s="1"/>
  <c r="W6" i="10"/>
  <c r="W10" i="10"/>
  <c r="W14" i="10"/>
  <c r="W18" i="10"/>
  <c r="W22" i="10"/>
  <c r="W26" i="10"/>
  <c r="W30" i="10"/>
  <c r="W34" i="10"/>
  <c r="W38" i="10"/>
  <c r="W42" i="10"/>
  <c r="W46" i="10"/>
  <c r="W50" i="10"/>
  <c r="W54" i="10"/>
  <c r="W58" i="10"/>
  <c r="W62" i="10"/>
  <c r="W66" i="10"/>
  <c r="W70" i="10"/>
  <c r="W74" i="10"/>
  <c r="AA6" i="10"/>
  <c r="AA10" i="10"/>
  <c r="AA14" i="10"/>
  <c r="AA18" i="10"/>
  <c r="AA22" i="10"/>
  <c r="AA26" i="10"/>
  <c r="AA30" i="10"/>
  <c r="AA34" i="10"/>
  <c r="AA38" i="10"/>
  <c r="AA42" i="10"/>
  <c r="AA46" i="10"/>
  <c r="AA50" i="10"/>
  <c r="AA54" i="10"/>
  <c r="AA58" i="10"/>
  <c r="AA62" i="10"/>
  <c r="AA66" i="10"/>
  <c r="AA70" i="10"/>
  <c r="AD70" i="10" s="1"/>
  <c r="AA74" i="10"/>
  <c r="AA78" i="10"/>
  <c r="AA82" i="10"/>
  <c r="AA86" i="10"/>
  <c r="AA90" i="10"/>
  <c r="AA94" i="10"/>
  <c r="AA98" i="10"/>
  <c r="AA102" i="10"/>
  <c r="W7" i="10"/>
  <c r="W11" i="10"/>
  <c r="W15" i="10"/>
  <c r="W19" i="10"/>
  <c r="W23" i="10"/>
  <c r="W27" i="10"/>
  <c r="W31" i="10"/>
  <c r="W35" i="10"/>
  <c r="W39" i="10"/>
  <c r="W43" i="10"/>
  <c r="W47" i="10"/>
  <c r="W51" i="10"/>
  <c r="W55" i="10"/>
  <c r="W59" i="10"/>
  <c r="W63" i="10"/>
  <c r="W67" i="10"/>
  <c r="W71" i="10"/>
  <c r="W75" i="10"/>
  <c r="W79" i="10"/>
  <c r="W83" i="10"/>
  <c r="W87" i="10"/>
  <c r="W91" i="10"/>
  <c r="W95" i="10"/>
  <c r="W99" i="10"/>
  <c r="W103" i="10"/>
  <c r="S8" i="10"/>
  <c r="S12" i="10"/>
  <c r="S16" i="10"/>
  <c r="S20" i="10"/>
  <c r="S24" i="10"/>
  <c r="S28" i="10"/>
  <c r="S32" i="10"/>
  <c r="S36" i="10"/>
  <c r="S40" i="10"/>
  <c r="S44" i="10"/>
  <c r="S48" i="10"/>
  <c r="S52" i="10"/>
  <c r="S56" i="10"/>
  <c r="S60" i="10"/>
  <c r="S64" i="10"/>
  <c r="S68" i="10"/>
  <c r="AA7" i="10"/>
  <c r="AA11" i="10"/>
  <c r="AA15" i="10"/>
  <c r="AD15" i="10" s="1"/>
  <c r="AA19" i="10"/>
  <c r="AD19" i="10" s="1"/>
  <c r="AA23" i="10"/>
  <c r="AD23" i="10" s="1"/>
  <c r="AA27" i="10"/>
  <c r="AA31" i="10"/>
  <c r="AA35" i="10"/>
  <c r="AA39" i="10"/>
  <c r="AA43" i="10"/>
  <c r="AA47" i="10"/>
  <c r="AA51" i="10"/>
  <c r="AA55" i="10"/>
  <c r="AA59" i="10"/>
  <c r="AA63" i="10"/>
  <c r="AA67" i="10"/>
  <c r="AA71" i="10"/>
  <c r="AA75" i="10"/>
  <c r="AA79" i="10"/>
  <c r="AD79" i="10" s="1"/>
  <c r="AA83" i="10"/>
  <c r="AA87" i="10"/>
  <c r="AA91" i="10"/>
  <c r="AA95" i="10"/>
  <c r="AA99" i="10"/>
  <c r="AA103" i="10"/>
  <c r="W8" i="10"/>
  <c r="W12" i="10"/>
  <c r="W16" i="10"/>
  <c r="W20" i="10"/>
  <c r="W24" i="10"/>
  <c r="W28" i="10"/>
  <c r="W32" i="10"/>
  <c r="W36" i="10"/>
  <c r="W40" i="10"/>
  <c r="W44" i="10"/>
  <c r="W48" i="10"/>
  <c r="W52" i="10"/>
  <c r="W56" i="10"/>
  <c r="W60" i="10"/>
  <c r="W64" i="10"/>
  <c r="W68" i="10"/>
  <c r="W72" i="10"/>
  <c r="Z72" i="10" s="1"/>
  <c r="W76" i="10"/>
  <c r="W80" i="10"/>
  <c r="AA16" i="10"/>
  <c r="AA32" i="10"/>
  <c r="AA48" i="10"/>
  <c r="AA64" i="10"/>
  <c r="AA80" i="10"/>
  <c r="AA96" i="10"/>
  <c r="W13" i="10"/>
  <c r="W29" i="10"/>
  <c r="W45" i="10"/>
  <c r="W61" i="10"/>
  <c r="W77" i="10"/>
  <c r="W84" i="10"/>
  <c r="W89" i="10"/>
  <c r="W94" i="10"/>
  <c r="W100" i="10"/>
  <c r="S6" i="10"/>
  <c r="S11" i="10"/>
  <c r="S17" i="10"/>
  <c r="S22" i="10"/>
  <c r="S27" i="10"/>
  <c r="S33" i="10"/>
  <c r="S38" i="10"/>
  <c r="S43" i="10"/>
  <c r="S49" i="10"/>
  <c r="S54" i="10"/>
  <c r="S59" i="10"/>
  <c r="S65" i="10"/>
  <c r="S70" i="10"/>
  <c r="S74" i="10"/>
  <c r="S78" i="10"/>
  <c r="S82" i="10"/>
  <c r="S86" i="10"/>
  <c r="S90" i="10"/>
  <c r="S94" i="10"/>
  <c r="S98" i="10"/>
  <c r="S102" i="10"/>
  <c r="S4" i="10"/>
  <c r="O8" i="10"/>
  <c r="O12" i="10"/>
  <c r="O16" i="10"/>
  <c r="O20" i="10"/>
  <c r="O24" i="10"/>
  <c r="O28" i="10"/>
  <c r="O32" i="10"/>
  <c r="O36" i="10"/>
  <c r="O40" i="10"/>
  <c r="O44" i="10"/>
  <c r="O48" i="10"/>
  <c r="O52" i="10"/>
  <c r="O56" i="10"/>
  <c r="O60" i="10"/>
  <c r="O92" i="10"/>
  <c r="O96" i="10"/>
  <c r="O100" i="10"/>
  <c r="O4" i="10"/>
  <c r="K23" i="10"/>
  <c r="K55" i="10"/>
  <c r="AA20" i="10"/>
  <c r="AA36" i="10"/>
  <c r="AD36" i="10" s="1"/>
  <c r="AA52" i="10"/>
  <c r="AA68" i="10"/>
  <c r="AA84" i="10"/>
  <c r="AA100" i="10"/>
  <c r="W17" i="10"/>
  <c r="W33" i="10"/>
  <c r="W49" i="10"/>
  <c r="W65" i="10"/>
  <c r="W78" i="10"/>
  <c r="W85" i="10"/>
  <c r="W90" i="10"/>
  <c r="Z90" i="10" s="1"/>
  <c r="W96" i="10"/>
  <c r="W101" i="10"/>
  <c r="S7" i="10"/>
  <c r="S13" i="10"/>
  <c r="S18" i="10"/>
  <c r="S23" i="10"/>
  <c r="S29" i="10"/>
  <c r="S34" i="10"/>
  <c r="S39" i="10"/>
  <c r="S45" i="10"/>
  <c r="S50" i="10"/>
  <c r="S55" i="10"/>
  <c r="S61" i="10"/>
  <c r="S66" i="10"/>
  <c r="S71" i="10"/>
  <c r="S75" i="10"/>
  <c r="S79" i="10"/>
  <c r="S83" i="10"/>
  <c r="S87" i="10"/>
  <c r="S91" i="10"/>
  <c r="S95" i="10"/>
  <c r="S99" i="10"/>
  <c r="S103" i="10"/>
  <c r="O5" i="10"/>
  <c r="O9" i="10"/>
  <c r="O13" i="10"/>
  <c r="O17" i="10"/>
  <c r="O21" i="10"/>
  <c r="O25" i="10"/>
  <c r="O29" i="10"/>
  <c r="O33" i="10"/>
  <c r="O37" i="10"/>
  <c r="O41" i="10"/>
  <c r="O45" i="10"/>
  <c r="O49" i="10"/>
  <c r="O53" i="10"/>
  <c r="O57" i="10"/>
  <c r="O89" i="10"/>
  <c r="O93" i="10"/>
  <c r="O97" i="10"/>
  <c r="O101" i="10"/>
  <c r="K35" i="10"/>
  <c r="K99" i="10"/>
  <c r="K4" i="10"/>
  <c r="AA8" i="10"/>
  <c r="AA24" i="10"/>
  <c r="AA40" i="10"/>
  <c r="AA56" i="10"/>
  <c r="AA72" i="10"/>
  <c r="AA88" i="10"/>
  <c r="W5" i="10"/>
  <c r="W21" i="10"/>
  <c r="W37" i="10"/>
  <c r="W53" i="10"/>
  <c r="W69" i="10"/>
  <c r="W81" i="10"/>
  <c r="W86" i="10"/>
  <c r="W92" i="10"/>
  <c r="W97" i="10"/>
  <c r="W102" i="10"/>
  <c r="S9" i="10"/>
  <c r="S14" i="10"/>
  <c r="S19" i="10"/>
  <c r="S25" i="10"/>
  <c r="S30" i="10"/>
  <c r="S35" i="10"/>
  <c r="S41" i="10"/>
  <c r="S46" i="10"/>
  <c r="S51" i="10"/>
  <c r="S57" i="10"/>
  <c r="S62" i="10"/>
  <c r="S67" i="10"/>
  <c r="S72" i="10"/>
  <c r="S76" i="10"/>
  <c r="S80" i="10"/>
  <c r="S84" i="10"/>
  <c r="S88" i="10"/>
  <c r="S92" i="10"/>
  <c r="S96" i="10"/>
  <c r="S100" i="10"/>
  <c r="AA4" i="10"/>
  <c r="O6" i="10"/>
  <c r="O10" i="10"/>
  <c r="O14" i="10"/>
  <c r="O18" i="10"/>
  <c r="O22" i="10"/>
  <c r="O26" i="10"/>
  <c r="O30" i="10"/>
  <c r="O34" i="10"/>
  <c r="O38" i="10"/>
  <c r="O42" i="10"/>
  <c r="O46" i="10"/>
  <c r="O50" i="10"/>
  <c r="O54" i="10"/>
  <c r="O58" i="10"/>
  <c r="O90" i="10"/>
  <c r="O94" i="10"/>
  <c r="O98" i="10"/>
  <c r="O102" i="10"/>
  <c r="K7" i="10"/>
  <c r="K39" i="10"/>
  <c r="K103" i="10"/>
  <c r="AA12" i="10"/>
  <c r="AA28" i="10"/>
  <c r="AD28" i="10" s="1"/>
  <c r="AA44" i="10"/>
  <c r="AA60" i="10"/>
  <c r="AA76" i="10"/>
  <c r="AA92" i="10"/>
  <c r="AD92" i="10" s="1"/>
  <c r="W9" i="10"/>
  <c r="W25" i="10"/>
  <c r="W41" i="10"/>
  <c r="W57" i="10"/>
  <c r="W73" i="10"/>
  <c r="W82" i="10"/>
  <c r="W88" i="10"/>
  <c r="W93" i="10"/>
  <c r="W98" i="10"/>
  <c r="S5" i="10"/>
  <c r="S10" i="10"/>
  <c r="S15" i="10"/>
  <c r="S21" i="10"/>
  <c r="S26" i="10"/>
  <c r="S31" i="10"/>
  <c r="S37" i="10"/>
  <c r="S42" i="10"/>
  <c r="S47" i="10"/>
  <c r="S53" i="10"/>
  <c r="S58" i="10"/>
  <c r="S63" i="10"/>
  <c r="S69" i="10"/>
  <c r="S73" i="10"/>
  <c r="S77" i="10"/>
  <c r="S81" i="10"/>
  <c r="S85" i="10"/>
  <c r="S89" i="10"/>
  <c r="S93" i="10"/>
  <c r="S97" i="10"/>
  <c r="S101" i="10"/>
  <c r="W4" i="10"/>
  <c r="O7" i="10"/>
  <c r="O11" i="10"/>
  <c r="O15" i="10"/>
  <c r="O19" i="10"/>
  <c r="O23" i="10"/>
  <c r="O27" i="10"/>
  <c r="O31" i="10"/>
  <c r="O35" i="10"/>
  <c r="O39" i="10"/>
  <c r="O43" i="10"/>
  <c r="O47" i="10"/>
  <c r="O51" i="10"/>
  <c r="O55" i="10"/>
  <c r="O59" i="10"/>
  <c r="O91" i="10"/>
  <c r="O95" i="10"/>
  <c r="O99" i="10"/>
  <c r="O103" i="10"/>
  <c r="AD52" i="10"/>
  <c r="L96" i="10"/>
  <c r="L48" i="10"/>
  <c r="L32" i="10"/>
  <c r="L5" i="10"/>
  <c r="L92" i="10"/>
  <c r="L60" i="10"/>
  <c r="L44" i="10"/>
  <c r="L28" i="10"/>
  <c r="L12" i="10"/>
  <c r="K95" i="10"/>
  <c r="K47" i="10"/>
  <c r="K31" i="10"/>
  <c r="K15" i="10"/>
  <c r="L56" i="10"/>
  <c r="L40" i="10"/>
  <c r="L24" i="10"/>
  <c r="L8" i="10"/>
  <c r="K91" i="10"/>
  <c r="K59" i="10"/>
  <c r="K43" i="10"/>
  <c r="K27" i="10"/>
  <c r="K11" i="10"/>
  <c r="L103" i="10"/>
  <c r="L99" i="10"/>
  <c r="L95" i="10"/>
  <c r="L91" i="10"/>
  <c r="L59" i="10"/>
  <c r="L55" i="10"/>
  <c r="L51" i="10"/>
  <c r="L47" i="10"/>
  <c r="L43" i="10"/>
  <c r="L39" i="10"/>
  <c r="L35" i="10"/>
  <c r="L31" i="10"/>
  <c r="L27" i="10"/>
  <c r="L23" i="10"/>
  <c r="L19" i="10"/>
  <c r="N19" i="10" s="1"/>
  <c r="L15" i="10"/>
  <c r="L11" i="10"/>
  <c r="L7" i="10"/>
  <c r="K102" i="10"/>
  <c r="K98" i="10"/>
  <c r="K94" i="10"/>
  <c r="K90" i="10"/>
  <c r="K58" i="10"/>
  <c r="K54" i="10"/>
  <c r="K50" i="10"/>
  <c r="K46" i="10"/>
  <c r="K42" i="10"/>
  <c r="K38" i="10"/>
  <c r="K34" i="10"/>
  <c r="K30" i="10"/>
  <c r="K26" i="10"/>
  <c r="K22" i="10"/>
  <c r="K18" i="10"/>
  <c r="K14" i="10"/>
  <c r="K10" i="10"/>
  <c r="K6" i="10"/>
  <c r="L102" i="10"/>
  <c r="L98" i="10"/>
  <c r="L94" i="10"/>
  <c r="L90" i="10"/>
  <c r="L58" i="10"/>
  <c r="L54" i="10"/>
  <c r="L50" i="10"/>
  <c r="L46" i="10"/>
  <c r="L42" i="10"/>
  <c r="L38" i="10"/>
  <c r="L34" i="10"/>
  <c r="L30" i="10"/>
  <c r="L26" i="10"/>
  <c r="L22" i="10"/>
  <c r="L18" i="10"/>
  <c r="L14" i="10"/>
  <c r="L10" i="10"/>
  <c r="L6" i="10"/>
  <c r="K101" i="10"/>
  <c r="K97" i="10"/>
  <c r="K93" i="10"/>
  <c r="K89" i="10"/>
  <c r="K57" i="10"/>
  <c r="K53" i="10"/>
  <c r="K49" i="10"/>
  <c r="K45" i="10"/>
  <c r="K41" i="10"/>
  <c r="K37" i="10"/>
  <c r="K33" i="10"/>
  <c r="K29" i="10"/>
  <c r="K25" i="10"/>
  <c r="K21" i="10"/>
  <c r="K17" i="10"/>
  <c r="K13" i="10"/>
  <c r="K9" i="10"/>
  <c r="K5" i="10"/>
  <c r="L101" i="10"/>
  <c r="L97" i="10"/>
  <c r="L93" i="10"/>
  <c r="L89" i="10"/>
  <c r="L57" i="10"/>
  <c r="L53" i="10"/>
  <c r="L49" i="10"/>
  <c r="L45" i="10"/>
  <c r="L41" i="10"/>
  <c r="L37" i="10"/>
  <c r="L33" i="10"/>
  <c r="L29" i="10"/>
  <c r="L25" i="10"/>
  <c r="L21" i="10"/>
  <c r="L17" i="10"/>
  <c r="L13" i="10"/>
  <c r="L9" i="10"/>
  <c r="K100" i="10"/>
  <c r="K96" i="10"/>
  <c r="K92" i="10"/>
  <c r="K60" i="10"/>
  <c r="K56" i="10"/>
  <c r="K52" i="10"/>
  <c r="N52" i="10" s="1"/>
  <c r="K48" i="10"/>
  <c r="K44" i="10"/>
  <c r="K40" i="10"/>
  <c r="K36" i="10"/>
  <c r="K32" i="10"/>
  <c r="K28" i="10"/>
  <c r="K24" i="10"/>
  <c r="K20" i="10"/>
  <c r="K16" i="10"/>
  <c r="K12" i="10"/>
  <c r="F51" i="7"/>
  <c r="E67" i="6"/>
  <c r="F65" i="6"/>
  <c r="F67" i="6" s="1"/>
  <c r="AA67" i="6"/>
  <c r="Q64" i="6"/>
  <c r="Q65" i="6" s="1"/>
  <c r="Q67" i="6" s="1"/>
  <c r="P65" i="6"/>
  <c r="P67" i="6" s="1"/>
  <c r="AB67" i="6"/>
  <c r="O65" i="6"/>
  <c r="O67" i="6" s="1"/>
  <c r="C51" i="7" s="1"/>
  <c r="D65" i="6"/>
  <c r="D67" i="6" s="1"/>
  <c r="Z65" i="6"/>
  <c r="Z67" i="6" s="1"/>
  <c r="D46" i="6"/>
  <c r="Z36" i="6"/>
  <c r="AA36" i="6"/>
  <c r="AA39" i="6" s="1"/>
  <c r="AB36" i="6"/>
  <c r="AB39" i="6" s="1"/>
  <c r="AC36" i="6"/>
  <c r="AC39" i="6" s="1"/>
  <c r="AC41" i="6" s="1"/>
  <c r="AC43" i="6" s="1"/>
  <c r="AD36" i="6"/>
  <c r="AD39" i="6" s="1"/>
  <c r="AD41" i="6" s="1"/>
  <c r="AD43" i="6" s="1"/>
  <c r="AE36" i="6"/>
  <c r="AE39" i="6" s="1"/>
  <c r="AE41" i="6" s="1"/>
  <c r="AE43" i="6" s="1"/>
  <c r="AF36" i="6"/>
  <c r="Y36" i="6"/>
  <c r="Y39" i="6" s="1"/>
  <c r="Y41" i="6" s="1"/>
  <c r="Y43" i="6" s="1"/>
  <c r="O36" i="6"/>
  <c r="P36" i="6"/>
  <c r="P39" i="6" s="1"/>
  <c r="Q36" i="6"/>
  <c r="Q39" i="6" s="1"/>
  <c r="R36" i="6"/>
  <c r="R39" i="6" s="1"/>
  <c r="R41" i="6" s="1"/>
  <c r="R43" i="6" s="1"/>
  <c r="S36" i="6"/>
  <c r="S39" i="6" s="1"/>
  <c r="S41" i="6" s="1"/>
  <c r="S43" i="6" s="1"/>
  <c r="T36" i="6"/>
  <c r="T39" i="6" s="1"/>
  <c r="T41" i="6" s="1"/>
  <c r="T43" i="6" s="1"/>
  <c r="U36" i="6"/>
  <c r="U39" i="6" s="1"/>
  <c r="U41" i="6" s="1"/>
  <c r="U43" i="6" s="1"/>
  <c r="N36" i="6"/>
  <c r="N39" i="6" s="1"/>
  <c r="N41" i="6" s="1"/>
  <c r="N43" i="6" s="1"/>
  <c r="Z42" i="6"/>
  <c r="AA42" i="6" s="1"/>
  <c r="AB42" i="6" s="1"/>
  <c r="Z40" i="6"/>
  <c r="AA40" i="6" s="1"/>
  <c r="AB40" i="6" s="1"/>
  <c r="AF39" i="6"/>
  <c r="AF41" i="6" s="1"/>
  <c r="AF43" i="6" s="1"/>
  <c r="Z39" i="6"/>
  <c r="O42" i="6"/>
  <c r="P42" i="6" s="1"/>
  <c r="Q42" i="6" s="1"/>
  <c r="O40" i="6"/>
  <c r="O39" i="6"/>
  <c r="D42" i="6"/>
  <c r="E42" i="6" s="1"/>
  <c r="F42" i="6" s="1"/>
  <c r="D40" i="6"/>
  <c r="E40" i="6" s="1"/>
  <c r="F40" i="6" s="1"/>
  <c r="J39" i="6"/>
  <c r="J41" i="6" s="1"/>
  <c r="J43" i="6" s="1"/>
  <c r="I39" i="6"/>
  <c r="I41" i="6" s="1"/>
  <c r="I43" i="6" s="1"/>
  <c r="H39" i="6"/>
  <c r="H41" i="6" s="1"/>
  <c r="H43" i="6" s="1"/>
  <c r="G39" i="6"/>
  <c r="G41" i="6" s="1"/>
  <c r="G43" i="6" s="1"/>
  <c r="F39" i="6"/>
  <c r="E39" i="6"/>
  <c r="D39" i="6"/>
  <c r="C39" i="6"/>
  <c r="C41" i="6" s="1"/>
  <c r="C43" i="6" s="1"/>
  <c r="Z27" i="6"/>
  <c r="AA27" i="6"/>
  <c r="AB27" i="6"/>
  <c r="AC27" i="6"/>
  <c r="AD27" i="6"/>
  <c r="AE27" i="6"/>
  <c r="AF27" i="6"/>
  <c r="Y27" i="6"/>
  <c r="S27" i="6"/>
  <c r="O27" i="6"/>
  <c r="P27" i="6"/>
  <c r="Q27" i="6"/>
  <c r="R27" i="6"/>
  <c r="T27" i="6"/>
  <c r="U27" i="6"/>
  <c r="N27" i="6"/>
  <c r="D14" i="6"/>
  <c r="E14" i="6" s="1"/>
  <c r="F14" i="6" s="1"/>
  <c r="Z29" i="6"/>
  <c r="AA29" i="6" s="1"/>
  <c r="AB29" i="6" s="1"/>
  <c r="AF26" i="6"/>
  <c r="AF28" i="6" s="1"/>
  <c r="AF30" i="6" s="1"/>
  <c r="AE26" i="6"/>
  <c r="AD26" i="6"/>
  <c r="AD28" i="6" s="1"/>
  <c r="AD30" i="6" s="1"/>
  <c r="AC26" i="6"/>
  <c r="AB26" i="6"/>
  <c r="AA26" i="6"/>
  <c r="Z26" i="6"/>
  <c r="Z28" i="6" s="1"/>
  <c r="Y26" i="6"/>
  <c r="O29" i="6"/>
  <c r="P29" i="6" s="1"/>
  <c r="Q29" i="6" s="1"/>
  <c r="U26" i="6"/>
  <c r="T26" i="6"/>
  <c r="S26" i="6"/>
  <c r="R26" i="6"/>
  <c r="Q26" i="6"/>
  <c r="P26" i="6"/>
  <c r="O26" i="6"/>
  <c r="N26" i="6"/>
  <c r="D29" i="6"/>
  <c r="E29" i="6" s="1"/>
  <c r="F29" i="6" s="1"/>
  <c r="J26" i="6"/>
  <c r="J28" i="6" s="1"/>
  <c r="J30" i="6" s="1"/>
  <c r="I26" i="6"/>
  <c r="I28" i="6" s="1"/>
  <c r="I30" i="6" s="1"/>
  <c r="H26" i="6"/>
  <c r="H28" i="6" s="1"/>
  <c r="H30" i="6" s="1"/>
  <c r="G26" i="6"/>
  <c r="F26" i="6"/>
  <c r="E26" i="6"/>
  <c r="D26" i="6"/>
  <c r="D28" i="6" s="1"/>
  <c r="C26" i="6"/>
  <c r="Z8" i="6"/>
  <c r="Z13" i="6" s="1"/>
  <c r="AA8" i="6"/>
  <c r="AB8" i="6"/>
  <c r="AB13" i="6" s="1"/>
  <c r="AB15" i="6" s="1"/>
  <c r="AC8" i="6"/>
  <c r="AC13" i="6" s="1"/>
  <c r="AD8" i="6"/>
  <c r="AD13" i="6" s="1"/>
  <c r="AD15" i="6" s="1"/>
  <c r="AD17" i="6" s="1"/>
  <c r="AE8" i="6"/>
  <c r="AE13" i="6" s="1"/>
  <c r="AE15" i="6" s="1"/>
  <c r="AE17" i="6" s="1"/>
  <c r="AF8" i="6"/>
  <c r="AF13" i="6" s="1"/>
  <c r="AF15" i="6" s="1"/>
  <c r="AF17" i="6" s="1"/>
  <c r="Y8" i="6"/>
  <c r="Y13" i="6" s="1"/>
  <c r="Y15" i="6" s="1"/>
  <c r="Y17" i="6" s="1"/>
  <c r="O8" i="6"/>
  <c r="O13" i="6" s="1"/>
  <c r="P8" i="6"/>
  <c r="P13" i="6" s="1"/>
  <c r="Q8" i="6"/>
  <c r="Q13" i="6" s="1"/>
  <c r="R8" i="6"/>
  <c r="R13" i="6" s="1"/>
  <c r="S8" i="6"/>
  <c r="S13" i="6" s="1"/>
  <c r="S15" i="6" s="1"/>
  <c r="S17" i="6" s="1"/>
  <c r="T8" i="6"/>
  <c r="U8" i="6"/>
  <c r="U13" i="6" s="1"/>
  <c r="U15" i="6" s="1"/>
  <c r="U17" i="6" s="1"/>
  <c r="N8" i="6"/>
  <c r="N13" i="6" s="1"/>
  <c r="N15" i="6" s="1"/>
  <c r="N17" i="6" s="1"/>
  <c r="Z16" i="6"/>
  <c r="AA16" i="6" s="1"/>
  <c r="AB16" i="6" s="1"/>
  <c r="Z14" i="6"/>
  <c r="AA14" i="6" s="1"/>
  <c r="AB14" i="6" s="1"/>
  <c r="AC14" i="6" s="1"/>
  <c r="AA13" i="6"/>
  <c r="O16" i="6"/>
  <c r="P16" i="6" s="1"/>
  <c r="Q16" i="6" s="1"/>
  <c r="O14" i="6"/>
  <c r="P14" i="6" s="1"/>
  <c r="Q14" i="6" s="1"/>
  <c r="R14" i="6" s="1"/>
  <c r="T13" i="6"/>
  <c r="T15" i="6" s="1"/>
  <c r="T17" i="6" s="1"/>
  <c r="D16" i="6"/>
  <c r="E16" i="6" s="1"/>
  <c r="F16" i="6" s="1"/>
  <c r="J13" i="6"/>
  <c r="J15" i="6" s="1"/>
  <c r="J17" i="6" s="1"/>
  <c r="I13" i="6"/>
  <c r="I15" i="6" s="1"/>
  <c r="I17" i="6" s="1"/>
  <c r="H13" i="6"/>
  <c r="H15" i="6" s="1"/>
  <c r="H17" i="6" s="1"/>
  <c r="G13" i="6"/>
  <c r="F13" i="6"/>
  <c r="E13" i="6"/>
  <c r="D13" i="6"/>
  <c r="C13" i="6"/>
  <c r="C15" i="6" s="1"/>
  <c r="C17" i="6" s="1"/>
  <c r="P8" i="1"/>
  <c r="P10" i="1" s="1"/>
  <c r="P12" i="1" s="1"/>
  <c r="O8" i="1"/>
  <c r="O10" i="1" s="1"/>
  <c r="O12" i="1" s="1"/>
  <c r="E21" i="1" s="1"/>
  <c r="N8" i="1"/>
  <c r="N10" i="1" s="1"/>
  <c r="N12" i="1" s="1"/>
  <c r="D21" i="1" s="1"/>
  <c r="M8" i="1"/>
  <c r="J9" i="1"/>
  <c r="K9" i="1" s="1"/>
  <c r="L9" i="1" s="1"/>
  <c r="M9" i="1" s="1"/>
  <c r="J8" i="1"/>
  <c r="K8" i="1"/>
  <c r="L8" i="1"/>
  <c r="D5" i="1"/>
  <c r="C5" i="1"/>
  <c r="B21" i="1"/>
  <c r="B20" i="1"/>
  <c r="I10" i="1"/>
  <c r="I12" i="1" s="1"/>
  <c r="C20" i="1" s="1"/>
  <c r="D30" i="6" l="1"/>
  <c r="N544" i="10"/>
  <c r="N536" i="10"/>
  <c r="N528" i="10"/>
  <c r="N520" i="10"/>
  <c r="V528" i="10"/>
  <c r="Z552" i="10"/>
  <c r="N550" i="10"/>
  <c r="AF550" i="10" s="1"/>
  <c r="V546" i="10"/>
  <c r="AD542" i="10"/>
  <c r="R540" i="10"/>
  <c r="V537" i="10"/>
  <c r="V523" i="10"/>
  <c r="N513" i="10"/>
  <c r="V509" i="10"/>
  <c r="AD505" i="10"/>
  <c r="D15" i="6"/>
  <c r="D17" i="6" s="1"/>
  <c r="D51" i="7"/>
  <c r="J10" i="1"/>
  <c r="B51" i="7"/>
  <c r="AD24" i="10"/>
  <c r="V526" i="10"/>
  <c r="AD550" i="10"/>
  <c r="R536" i="10"/>
  <c r="R520" i="10"/>
  <c r="V512" i="10"/>
  <c r="R506" i="10"/>
  <c r="N514" i="10"/>
  <c r="AF514" i="10" s="1"/>
  <c r="V510" i="10"/>
  <c r="R504" i="10"/>
  <c r="AD211" i="10"/>
  <c r="AD141" i="10"/>
  <c r="AD135" i="10"/>
  <c r="AD828" i="10"/>
  <c r="AD859" i="10"/>
  <c r="AD843" i="10"/>
  <c r="Z837" i="10"/>
  <c r="AD786" i="10"/>
  <c r="AD727" i="10"/>
  <c r="AD694" i="10"/>
  <c r="Z664" i="10"/>
  <c r="Z569" i="10"/>
  <c r="AD559" i="10"/>
  <c r="AD845" i="10"/>
  <c r="AD886" i="10"/>
  <c r="AD888" i="10"/>
  <c r="AD872" i="10"/>
  <c r="AD856" i="10"/>
  <c r="Z804" i="10"/>
  <c r="AD887" i="10"/>
  <c r="Z833" i="10"/>
  <c r="AD793" i="10"/>
  <c r="AD155" i="10"/>
  <c r="AD148" i="10"/>
  <c r="AD656" i="10"/>
  <c r="AD520" i="10"/>
  <c r="AF520" i="10" s="1"/>
  <c r="AD319" i="10"/>
  <c r="AD514" i="10"/>
  <c r="AD357" i="10"/>
  <c r="AD255" i="10"/>
  <c r="AD278" i="10"/>
  <c r="AD178" i="10"/>
  <c r="AD161" i="10"/>
  <c r="AD114" i="10"/>
  <c r="R1000" i="10"/>
  <c r="N994" i="10"/>
  <c r="Z999" i="10"/>
  <c r="V997" i="10"/>
  <c r="Z990" i="10"/>
  <c r="N988" i="10"/>
  <c r="V984" i="10"/>
  <c r="AD351" i="10"/>
  <c r="R978" i="10"/>
  <c r="Z974" i="10"/>
  <c r="N972" i="10"/>
  <c r="V968" i="10"/>
  <c r="AF968" i="10" s="1"/>
  <c r="AD964" i="10"/>
  <c r="R962" i="10"/>
  <c r="Z958" i="10"/>
  <c r="N956" i="10"/>
  <c r="V952" i="10"/>
  <c r="AD948" i="10"/>
  <c r="R946" i="10"/>
  <c r="N940" i="10"/>
  <c r="V936" i="10"/>
  <c r="AD932" i="10"/>
  <c r="R930" i="10"/>
  <c r="Z926" i="10"/>
  <c r="AF926" i="10" s="1"/>
  <c r="N924" i="10"/>
  <c r="V920" i="10"/>
  <c r="AD916" i="10"/>
  <c r="R914" i="10"/>
  <c r="Z910" i="10"/>
  <c r="AF910" i="10" s="1"/>
  <c r="N908" i="10"/>
  <c r="V904" i="10"/>
  <c r="R898" i="10"/>
  <c r="V885" i="10"/>
  <c r="V869" i="10"/>
  <c r="R856" i="10"/>
  <c r="Z998" i="10"/>
  <c r="N999" i="10"/>
  <c r="AF999" i="10" s="1"/>
  <c r="AD991" i="10"/>
  <c r="R989" i="10"/>
  <c r="N983" i="10"/>
  <c r="V979" i="10"/>
  <c r="R973" i="10"/>
  <c r="N967" i="10"/>
  <c r="V963" i="10"/>
  <c r="R957" i="10"/>
  <c r="Z953" i="10"/>
  <c r="N951" i="10"/>
  <c r="V947" i="10"/>
  <c r="R941" i="10"/>
  <c r="N935" i="10"/>
  <c r="V931" i="10"/>
  <c r="R925" i="10"/>
  <c r="Z921" i="10"/>
  <c r="N919" i="10"/>
  <c r="V915" i="10"/>
  <c r="R909" i="10"/>
  <c r="Z905" i="10"/>
  <c r="N903" i="10"/>
  <c r="V899" i="10"/>
  <c r="R891" i="10"/>
  <c r="R887" i="10"/>
  <c r="R875" i="10"/>
  <c r="R871" i="10"/>
  <c r="Z987" i="10"/>
  <c r="N985" i="10"/>
  <c r="V981" i="10"/>
  <c r="AD977" i="10"/>
  <c r="R975" i="10"/>
  <c r="Z971" i="10"/>
  <c r="N969" i="10"/>
  <c r="V965" i="10"/>
  <c r="R959" i="10"/>
  <c r="Z955" i="10"/>
  <c r="N953" i="10"/>
  <c r="V949" i="10"/>
  <c r="R943" i="10"/>
  <c r="N937" i="10"/>
  <c r="V933" i="10"/>
  <c r="R927" i="10"/>
  <c r="N921" i="10"/>
  <c r="V917" i="10"/>
  <c r="AD913" i="10"/>
  <c r="R911" i="10"/>
  <c r="Z907" i="10"/>
  <c r="N905" i="10"/>
  <c r="V901" i="10"/>
  <c r="Z886" i="10"/>
  <c r="V880" i="10"/>
  <c r="AD876" i="10"/>
  <c r="Z870" i="10"/>
  <c r="V864" i="10"/>
  <c r="R858" i="10"/>
  <c r="Z854" i="10"/>
  <c r="N852" i="10"/>
  <c r="V848" i="10"/>
  <c r="AD844" i="10"/>
  <c r="R842" i="10"/>
  <c r="Z838" i="10"/>
  <c r="N836" i="10"/>
  <c r="V832" i="10"/>
  <c r="R826" i="10"/>
  <c r="Z816" i="10"/>
  <c r="Z800" i="10"/>
  <c r="R784" i="10"/>
  <c r="R768" i="10"/>
  <c r="R752" i="10"/>
  <c r="V895" i="10"/>
  <c r="R889" i="10"/>
  <c r="Z885" i="10"/>
  <c r="N883" i="10"/>
  <c r="V879" i="10"/>
  <c r="R873" i="10"/>
  <c r="Z869" i="10"/>
  <c r="N867" i="10"/>
  <c r="V863" i="10"/>
  <c r="R857" i="10"/>
  <c r="Z853" i="10"/>
  <c r="N851" i="10"/>
  <c r="V847" i="10"/>
  <c r="R841" i="10"/>
  <c r="N835" i="10"/>
  <c r="V831" i="10"/>
  <c r="R825" i="10"/>
  <c r="N778" i="10"/>
  <c r="AD815" i="10"/>
  <c r="N849" i="10"/>
  <c r="V845" i="10"/>
  <c r="AD841" i="10"/>
  <c r="R839" i="10"/>
  <c r="Z835" i="10"/>
  <c r="N833" i="10"/>
  <c r="V829" i="10"/>
  <c r="Z776" i="10"/>
  <c r="AD754" i="10"/>
  <c r="Z823" i="10"/>
  <c r="N821" i="10"/>
  <c r="R811" i="10"/>
  <c r="N805" i="10"/>
  <c r="R795" i="10"/>
  <c r="Z791" i="10"/>
  <c r="AF791" i="10" s="1"/>
  <c r="R779" i="10"/>
  <c r="Z775" i="10"/>
  <c r="N773" i="10"/>
  <c r="Z759" i="10"/>
  <c r="AF759" i="10" s="1"/>
  <c r="R747" i="10"/>
  <c r="Z743" i="10"/>
  <c r="AF743" i="10" s="1"/>
  <c r="N741" i="10"/>
  <c r="V737" i="10"/>
  <c r="AD733" i="10"/>
  <c r="R731" i="10"/>
  <c r="R727" i="10"/>
  <c r="AD820" i="10"/>
  <c r="R818" i="10"/>
  <c r="Z814" i="10"/>
  <c r="N812" i="10"/>
  <c r="V808" i="10"/>
  <c r="R802" i="10"/>
  <c r="Z798" i="10"/>
  <c r="AF798" i="10" s="1"/>
  <c r="N796" i="10"/>
  <c r="V792" i="10"/>
  <c r="AF792" i="10" s="1"/>
  <c r="R786" i="10"/>
  <c r="Z782" i="10"/>
  <c r="N780" i="10"/>
  <c r="V776" i="10"/>
  <c r="AD772" i="10"/>
  <c r="R770" i="10"/>
  <c r="N764" i="10"/>
  <c r="V760" i="10"/>
  <c r="AF760" i="10" s="1"/>
  <c r="AD756" i="10"/>
  <c r="R754" i="10"/>
  <c r="Z750" i="10"/>
  <c r="N748" i="10"/>
  <c r="V744" i="10"/>
  <c r="R738" i="10"/>
  <c r="N732" i="10"/>
  <c r="N671" i="10"/>
  <c r="Z665" i="10"/>
  <c r="R721" i="10"/>
  <c r="AD952" i="10"/>
  <c r="AD963" i="10"/>
  <c r="AD915" i="10"/>
  <c r="AD901" i="10"/>
  <c r="AD728" i="10"/>
  <c r="N715" i="10"/>
  <c r="V711" i="10"/>
  <c r="R705" i="10"/>
  <c r="Z701" i="10"/>
  <c r="N699" i="10"/>
  <c r="V695" i="10"/>
  <c r="AD691" i="10"/>
  <c r="R689" i="10"/>
  <c r="Z685" i="10"/>
  <c r="N683" i="10"/>
  <c r="V679" i="10"/>
  <c r="AD675" i="10"/>
  <c r="R673" i="10"/>
  <c r="AD670" i="10"/>
  <c r="V659" i="10"/>
  <c r="V643" i="10"/>
  <c r="Z720" i="10"/>
  <c r="N718" i="10"/>
  <c r="V714" i="10"/>
  <c r="AD710" i="10"/>
  <c r="R708" i="10"/>
  <c r="Z704" i="10"/>
  <c r="N702" i="10"/>
  <c r="V698" i="10"/>
  <c r="R692" i="10"/>
  <c r="Z688" i="10"/>
  <c r="N686" i="10"/>
  <c r="V682" i="10"/>
  <c r="AD678" i="10"/>
  <c r="R676" i="10"/>
  <c r="N667" i="10"/>
  <c r="V658" i="10"/>
  <c r="Z648" i="10"/>
  <c r="N646" i="10"/>
  <c r="V642" i="10"/>
  <c r="R636" i="10"/>
  <c r="Z632" i="10"/>
  <c r="N630" i="10"/>
  <c r="V626" i="10"/>
  <c r="R620" i="10"/>
  <c r="Z616" i="10"/>
  <c r="N613" i="10"/>
  <c r="N609" i="10"/>
  <c r="V609" i="10"/>
  <c r="V611" i="10"/>
  <c r="AF611" i="10" s="1"/>
  <c r="Z601" i="10"/>
  <c r="V595" i="10"/>
  <c r="R589" i="10"/>
  <c r="V586" i="10"/>
  <c r="AD584" i="10"/>
  <c r="AD596" i="10"/>
  <c r="V554" i="10"/>
  <c r="N583" i="10"/>
  <c r="V579" i="10"/>
  <c r="R573" i="10"/>
  <c r="N567" i="10"/>
  <c r="V563" i="10"/>
  <c r="R557" i="10"/>
  <c r="N545" i="10"/>
  <c r="V530" i="10"/>
  <c r="N553" i="10"/>
  <c r="Z583" i="10"/>
  <c r="N533" i="10"/>
  <c r="N517" i="10"/>
  <c r="R542" i="10"/>
  <c r="N534" i="10"/>
  <c r="Z523" i="10"/>
  <c r="N518" i="10"/>
  <c r="R535" i="10"/>
  <c r="N521" i="10"/>
  <c r="R548" i="10"/>
  <c r="Z544" i="10"/>
  <c r="N542" i="10"/>
  <c r="V538" i="10"/>
  <c r="Z530" i="10"/>
  <c r="R528" i="10"/>
  <c r="Z537" i="10"/>
  <c r="N535" i="10"/>
  <c r="R525" i="10"/>
  <c r="Z521" i="10"/>
  <c r="N519" i="10"/>
  <c r="V515" i="10"/>
  <c r="R511" i="10"/>
  <c r="Z507" i="10"/>
  <c r="N505" i="10"/>
  <c r="AD697" i="10"/>
  <c r="AD661" i="10"/>
  <c r="AD645" i="10"/>
  <c r="Z623" i="10"/>
  <c r="AF623" i="10" s="1"/>
  <c r="R998" i="10"/>
  <c r="AD862" i="10"/>
  <c r="AD854" i="10"/>
  <c r="R852" i="10"/>
  <c r="Z896" i="10"/>
  <c r="Z880" i="10"/>
  <c r="Z864" i="10"/>
  <c r="R886" i="10"/>
  <c r="R870" i="10"/>
  <c r="V860" i="10"/>
  <c r="R854" i="10"/>
  <c r="Z850" i="10"/>
  <c r="AF850" i="10" s="1"/>
  <c r="N848" i="10"/>
  <c r="AF848" i="10" s="1"/>
  <c r="V844" i="10"/>
  <c r="AF844" i="10" s="1"/>
  <c r="R838" i="10"/>
  <c r="Z834" i="10"/>
  <c r="AF834" i="10" s="1"/>
  <c r="N832" i="10"/>
  <c r="V828" i="10"/>
  <c r="AF828" i="10" s="1"/>
  <c r="Z824" i="10"/>
  <c r="Z820" i="10"/>
  <c r="V815" i="10"/>
  <c r="V799" i="10"/>
  <c r="V891" i="10"/>
  <c r="R885" i="10"/>
  <c r="Z881" i="10"/>
  <c r="N879" i="10"/>
  <c r="V875" i="10"/>
  <c r="AD871" i="10"/>
  <c r="R869" i="10"/>
  <c r="Z865" i="10"/>
  <c r="N863" i="10"/>
  <c r="V859" i="10"/>
  <c r="R853" i="10"/>
  <c r="Z849" i="10"/>
  <c r="N847" i="10"/>
  <c r="V843" i="10"/>
  <c r="AD839" i="10"/>
  <c r="R837" i="10"/>
  <c r="N831" i="10"/>
  <c r="V827" i="10"/>
  <c r="V824" i="10"/>
  <c r="N819" i="10"/>
  <c r="N803" i="10"/>
  <c r="R780" i="10"/>
  <c r="R764" i="10"/>
  <c r="N861" i="10"/>
  <c r="N774" i="10"/>
  <c r="R669" i="10"/>
  <c r="N663" i="10"/>
  <c r="AD315" i="10"/>
  <c r="AD192" i="10"/>
  <c r="N990" i="10"/>
  <c r="N894" i="10"/>
  <c r="V858" i="10"/>
  <c r="R994" i="10"/>
  <c r="V896" i="10"/>
  <c r="R884" i="10"/>
  <c r="R868" i="10"/>
  <c r="N892" i="10"/>
  <c r="N885" i="10"/>
  <c r="N877" i="10"/>
  <c r="N869" i="10"/>
  <c r="Z991" i="10"/>
  <c r="N893" i="10"/>
  <c r="AD880" i="10"/>
  <c r="Z812" i="10"/>
  <c r="Z796" i="10"/>
  <c r="V786" i="10"/>
  <c r="V770" i="10"/>
  <c r="V754" i="10"/>
  <c r="R820" i="10"/>
  <c r="R804" i="10"/>
  <c r="N790" i="10"/>
  <c r="N758" i="10"/>
  <c r="R815" i="10"/>
  <c r="R799" i="10"/>
  <c r="R783" i="10"/>
  <c r="N777" i="10"/>
  <c r="R751" i="10"/>
  <c r="R748" i="10"/>
  <c r="Z744" i="10"/>
  <c r="N742" i="10"/>
  <c r="V738" i="10"/>
  <c r="AD734" i="10"/>
  <c r="R732" i="10"/>
  <c r="V727" i="10"/>
  <c r="N670" i="10"/>
  <c r="R720" i="10"/>
  <c r="AF720" i="10" s="1"/>
  <c r="Z716" i="10"/>
  <c r="N714" i="10"/>
  <c r="V710" i="10"/>
  <c r="AF710" i="10" s="1"/>
  <c r="AD706" i="10"/>
  <c r="R704" i="10"/>
  <c r="AF704" i="10" s="1"/>
  <c r="Z700" i="10"/>
  <c r="AF700" i="10" s="1"/>
  <c r="N698" i="10"/>
  <c r="V694" i="10"/>
  <c r="AF694" i="10" s="1"/>
  <c r="R688" i="10"/>
  <c r="AF688" i="10" s="1"/>
  <c r="Z684" i="10"/>
  <c r="N682" i="10"/>
  <c r="V678" i="10"/>
  <c r="AF678" i="10" s="1"/>
  <c r="R653" i="10"/>
  <c r="R664" i="10"/>
  <c r="N658" i="10"/>
  <c r="R615" i="10"/>
  <c r="R599" i="10"/>
  <c r="R601" i="10"/>
  <c r="Z597" i="10"/>
  <c r="N595" i="10"/>
  <c r="V591" i="10"/>
  <c r="R582" i="10"/>
  <c r="N582" i="10"/>
  <c r="AD553" i="10"/>
  <c r="Z536" i="10"/>
  <c r="V516" i="10"/>
  <c r="V575" i="10"/>
  <c r="AF575" i="10" s="1"/>
  <c r="AD571" i="10"/>
  <c r="R569" i="10"/>
  <c r="Z565" i="10"/>
  <c r="N563" i="10"/>
  <c r="V559" i="10"/>
  <c r="AF559" i="10" s="1"/>
  <c r="V552" i="10"/>
  <c r="AD585" i="10"/>
  <c r="Z543" i="10"/>
  <c r="V544" i="10"/>
  <c r="N529" i="10"/>
  <c r="V550" i="10"/>
  <c r="AD546" i="10"/>
  <c r="R544" i="10"/>
  <c r="AF544" i="10" s="1"/>
  <c r="Z540" i="10"/>
  <c r="N538" i="10"/>
  <c r="AD504" i="10"/>
  <c r="R521" i="10"/>
  <c r="N515" i="10"/>
  <c r="AF515" i="10" s="1"/>
  <c r="V513" i="10"/>
  <c r="R507" i="10"/>
  <c r="AF507" i="10" s="1"/>
  <c r="N647" i="10"/>
  <c r="R728" i="10"/>
  <c r="AF728" i="10" s="1"/>
  <c r="Z723" i="10"/>
  <c r="N721" i="10"/>
  <c r="V717" i="10"/>
  <c r="AF717" i="10" s="1"/>
  <c r="R711" i="10"/>
  <c r="Z707" i="10"/>
  <c r="N705" i="10"/>
  <c r="V701" i="10"/>
  <c r="R695" i="10"/>
  <c r="Z691" i="10"/>
  <c r="N689" i="10"/>
  <c r="V685" i="10"/>
  <c r="R679" i="10"/>
  <c r="Z675" i="10"/>
  <c r="N673" i="10"/>
  <c r="V662" i="10"/>
  <c r="V646" i="10"/>
  <c r="AD642" i="10"/>
  <c r="AD601" i="10"/>
  <c r="V665" i="10"/>
  <c r="R659" i="10"/>
  <c r="Z655" i="10"/>
  <c r="AF655" i="10" s="1"/>
  <c r="N653" i="10"/>
  <c r="V649" i="10"/>
  <c r="AF649" i="10" s="1"/>
  <c r="R643" i="10"/>
  <c r="Z639" i="10"/>
  <c r="N637" i="10"/>
  <c r="V633" i="10"/>
  <c r="R627" i="10"/>
  <c r="N621" i="10"/>
  <c r="V617" i="10"/>
  <c r="N612" i="10"/>
  <c r="N604" i="10"/>
  <c r="R670" i="10"/>
  <c r="Z666" i="10"/>
  <c r="N664" i="10"/>
  <c r="V660" i="10"/>
  <c r="R654" i="10"/>
  <c r="Z650" i="10"/>
  <c r="N648" i="10"/>
  <c r="V644" i="10"/>
  <c r="AD640" i="10"/>
  <c r="R638" i="10"/>
  <c r="Z634" i="10"/>
  <c r="N632" i="10"/>
  <c r="V628" i="10"/>
  <c r="R622" i="10"/>
  <c r="Z618" i="10"/>
  <c r="V605" i="10"/>
  <c r="V604" i="10"/>
  <c r="V614" i="10"/>
  <c r="R608" i="10"/>
  <c r="Z604" i="10"/>
  <c r="N602" i="10"/>
  <c r="V598" i="10"/>
  <c r="AD594" i="10"/>
  <c r="R592" i="10"/>
  <c r="Z588" i="10"/>
  <c r="Z595" i="10"/>
  <c r="N593" i="10"/>
  <c r="V589" i="10"/>
  <c r="Z594" i="10"/>
  <c r="N592" i="10"/>
  <c r="V588" i="10"/>
  <c r="Z578" i="10"/>
  <c r="AF578" i="10" s="1"/>
  <c r="AD579" i="10"/>
  <c r="V524" i="10"/>
  <c r="N585" i="10"/>
  <c r="V553" i="10"/>
  <c r="R546" i="10"/>
  <c r="N540" i="10"/>
  <c r="R524" i="10"/>
  <c r="Z549" i="10"/>
  <c r="N547" i="10"/>
  <c r="V543" i="10"/>
  <c r="AD539" i="10"/>
  <c r="N524" i="10"/>
  <c r="AD512" i="10"/>
  <c r="R510" i="10"/>
  <c r="Z506" i="10"/>
  <c r="N504" i="10"/>
  <c r="V514" i="10"/>
  <c r="R508" i="10"/>
  <c r="Z504" i="10"/>
  <c r="AD721" i="10"/>
  <c r="AD705" i="10"/>
  <c r="AD988" i="10"/>
  <c r="AD937" i="10"/>
  <c r="AD683" i="10"/>
  <c r="AD335" i="10"/>
  <c r="AD297" i="10"/>
  <c r="AD647" i="10"/>
  <c r="AD621" i="10"/>
  <c r="AD602" i="10"/>
  <c r="AD956" i="10"/>
  <c r="AD983" i="10"/>
  <c r="AD967" i="10"/>
  <c r="AD821" i="10"/>
  <c r="AD757" i="10"/>
  <c r="AF757" i="10" s="1"/>
  <c r="AD741" i="10"/>
  <c r="Z758" i="10"/>
  <c r="AD701" i="10"/>
  <c r="AD519" i="10"/>
  <c r="AD593" i="10"/>
  <c r="AD157" i="10"/>
  <c r="AD965" i="10"/>
  <c r="AD949" i="10"/>
  <c r="Z858" i="10"/>
  <c r="AD790" i="10"/>
  <c r="AD760" i="10"/>
  <c r="AD658" i="10"/>
  <c r="AD538" i="10"/>
  <c r="AD536" i="10"/>
  <c r="AD298" i="10"/>
  <c r="AD985" i="10"/>
  <c r="AD748" i="10"/>
  <c r="Z752" i="10"/>
  <c r="AD742" i="10"/>
  <c r="AD637" i="10"/>
  <c r="AD632" i="10"/>
  <c r="AD920" i="10"/>
  <c r="AD995" i="10"/>
  <c r="AF995" i="10" s="1"/>
  <c r="AD832" i="10"/>
  <c r="AD997" i="10"/>
  <c r="V778" i="10"/>
  <c r="AD777" i="10"/>
  <c r="AF777" i="10" s="1"/>
  <c r="Z631" i="10"/>
  <c r="AD592" i="10"/>
  <c r="AD541" i="10"/>
  <c r="Z541" i="10"/>
  <c r="AD493" i="10"/>
  <c r="AF493" i="10" s="1"/>
  <c r="V794" i="10"/>
  <c r="V762" i="10"/>
  <c r="Z736" i="10"/>
  <c r="AD616" i="10"/>
  <c r="AD238" i="10"/>
  <c r="AD110" i="10"/>
  <c r="AD972" i="10"/>
  <c r="AD940" i="10"/>
  <c r="AD924" i="10"/>
  <c r="AD894" i="10"/>
  <c r="AD885" i="10"/>
  <c r="AD969" i="10"/>
  <c r="Z931" i="10"/>
  <c r="AD921" i="10"/>
  <c r="Z915" i="10"/>
  <c r="Z813" i="10"/>
  <c r="Z797" i="10"/>
  <c r="R817" i="10"/>
  <c r="R801" i="10"/>
  <c r="AD849" i="10"/>
  <c r="R847" i="10"/>
  <c r="Z843" i="10"/>
  <c r="N841" i="10"/>
  <c r="V837" i="10"/>
  <c r="AD833" i="10"/>
  <c r="R831" i="10"/>
  <c r="Z827" i="10"/>
  <c r="N782" i="10"/>
  <c r="N750" i="10"/>
  <c r="AF750" i="10" s="1"/>
  <c r="AD805" i="10"/>
  <c r="AD789" i="10"/>
  <c r="AF789" i="10" s="1"/>
  <c r="R771" i="10"/>
  <c r="AF771" i="10" s="1"/>
  <c r="V745" i="10"/>
  <c r="R739" i="10"/>
  <c r="AF739" i="10" s="1"/>
  <c r="Z735" i="10"/>
  <c r="N733" i="10"/>
  <c r="V729" i="10"/>
  <c r="Z822" i="10"/>
  <c r="N820" i="10"/>
  <c r="V816" i="10"/>
  <c r="R810" i="10"/>
  <c r="AF810" i="10" s="1"/>
  <c r="Z806" i="10"/>
  <c r="N804" i="10"/>
  <c r="V800" i="10"/>
  <c r="R794" i="10"/>
  <c r="Z790" i="10"/>
  <c r="N788" i="10"/>
  <c r="V784" i="10"/>
  <c r="R778" i="10"/>
  <c r="Z774" i="10"/>
  <c r="N772" i="10"/>
  <c r="V768" i="10"/>
  <c r="AD764" i="10"/>
  <c r="R762" i="10"/>
  <c r="N756" i="10"/>
  <c r="V752" i="10"/>
  <c r="R746" i="10"/>
  <c r="Z742" i="10"/>
  <c r="N740" i="10"/>
  <c r="V736" i="10"/>
  <c r="R730" i="10"/>
  <c r="Z748" i="10"/>
  <c r="N639" i="10"/>
  <c r="V719" i="10"/>
  <c r="AD715" i="10"/>
  <c r="R713" i="10"/>
  <c r="Z709" i="10"/>
  <c r="N707" i="10"/>
  <c r="V703" i="10"/>
  <c r="AD699" i="10"/>
  <c r="R697" i="10"/>
  <c r="Z693" i="10"/>
  <c r="N691" i="10"/>
  <c r="AF691" i="10" s="1"/>
  <c r="V687" i="10"/>
  <c r="R681" i="10"/>
  <c r="Z677" i="10"/>
  <c r="N675" i="10"/>
  <c r="AF675" i="10" s="1"/>
  <c r="N672" i="10"/>
  <c r="AF672" i="10" s="1"/>
  <c r="V667" i="10"/>
  <c r="V651" i="10"/>
  <c r="AD717" i="10"/>
  <c r="AD685" i="10"/>
  <c r="AD633" i="10"/>
  <c r="AD612" i="10"/>
  <c r="AD660" i="10"/>
  <c r="AD644" i="10"/>
  <c r="AF644" i="10" s="1"/>
  <c r="AD628" i="10"/>
  <c r="AD614" i="10"/>
  <c r="Z577" i="10"/>
  <c r="AF577" i="10" s="1"/>
  <c r="AD984" i="10"/>
  <c r="AF984" i="10" s="1"/>
  <c r="AD936" i="10"/>
  <c r="AD931" i="10"/>
  <c r="AD981" i="10"/>
  <c r="AD933" i="10"/>
  <c r="AD829" i="10"/>
  <c r="AD817" i="10"/>
  <c r="AD785" i="10"/>
  <c r="AF785" i="10" s="1"/>
  <c r="Z779" i="10"/>
  <c r="AF779" i="10" s="1"/>
  <c r="AD753" i="10"/>
  <c r="AF753" i="10" s="1"/>
  <c r="AD679" i="10"/>
  <c r="AD698" i="10"/>
  <c r="AD626" i="10"/>
  <c r="AD609" i="10"/>
  <c r="AD605" i="10"/>
  <c r="AD521" i="10"/>
  <c r="AD548" i="10"/>
  <c r="AD990" i="10"/>
  <c r="N896" i="10"/>
  <c r="AD878" i="10"/>
  <c r="AD68" i="10"/>
  <c r="AD330" i="10"/>
  <c r="AD264" i="10"/>
  <c r="N998" i="10"/>
  <c r="N997" i="10"/>
  <c r="N996" i="10"/>
  <c r="R986" i="10"/>
  <c r="AF986" i="10" s="1"/>
  <c r="Z982" i="10"/>
  <c r="N980" i="10"/>
  <c r="AF980" i="10" s="1"/>
  <c r="V976" i="10"/>
  <c r="R970" i="10"/>
  <c r="AF970" i="10" s="1"/>
  <c r="Z966" i="10"/>
  <c r="N964" i="10"/>
  <c r="AF964" i="10" s="1"/>
  <c r="V960" i="10"/>
  <c r="R954" i="10"/>
  <c r="AF954" i="10" s="1"/>
  <c r="Z950" i="10"/>
  <c r="N948" i="10"/>
  <c r="V944" i="10"/>
  <c r="R938" i="10"/>
  <c r="AF938" i="10" s="1"/>
  <c r="Z934" i="10"/>
  <c r="N932" i="10"/>
  <c r="V928" i="10"/>
  <c r="R922" i="10"/>
  <c r="AF922" i="10" s="1"/>
  <c r="Z918" i="10"/>
  <c r="N916" i="10"/>
  <c r="AF916" i="10" s="1"/>
  <c r="V912" i="10"/>
  <c r="R906" i="10"/>
  <c r="AF906" i="10" s="1"/>
  <c r="Z902" i="10"/>
  <c r="N900" i="10"/>
  <c r="AF900" i="10" s="1"/>
  <c r="R892" i="10"/>
  <c r="V877" i="10"/>
  <c r="V861" i="10"/>
  <c r="V1000" i="10"/>
  <c r="Z994" i="10"/>
  <c r="N991" i="10"/>
  <c r="V987" i="10"/>
  <c r="R981" i="10"/>
  <c r="Z977" i="10"/>
  <c r="N975" i="10"/>
  <c r="V971" i="10"/>
  <c r="R965" i="10"/>
  <c r="Z961" i="10"/>
  <c r="N959" i="10"/>
  <c r="V955" i="10"/>
  <c r="R949" i="10"/>
  <c r="Z945" i="10"/>
  <c r="N943" i="10"/>
  <c r="V939" i="10"/>
  <c r="R933" i="10"/>
  <c r="Z929" i="10"/>
  <c r="N927" i="10"/>
  <c r="V923" i="10"/>
  <c r="R917" i="10"/>
  <c r="Z913" i="10"/>
  <c r="N911" i="10"/>
  <c r="V907" i="10"/>
  <c r="R901" i="10"/>
  <c r="N897" i="10"/>
  <c r="AD893" i="10"/>
  <c r="N886" i="10"/>
  <c r="N882" i="10"/>
  <c r="N870" i="10"/>
  <c r="N866" i="10"/>
  <c r="Z852" i="10"/>
  <c r="AD861" i="10"/>
  <c r="N993" i="10"/>
  <c r="AF993" i="10" s="1"/>
  <c r="R983" i="10"/>
  <c r="Z979" i="10"/>
  <c r="N977" i="10"/>
  <c r="V973" i="10"/>
  <c r="R967" i="10"/>
  <c r="Z963" i="10"/>
  <c r="N961" i="10"/>
  <c r="V957" i="10"/>
  <c r="AD953" i="10"/>
  <c r="R951" i="10"/>
  <c r="Z947" i="10"/>
  <c r="N945" i="10"/>
  <c r="V941" i="10"/>
  <c r="R935" i="10"/>
  <c r="N929" i="10"/>
  <c r="V925" i="10"/>
  <c r="R919" i="10"/>
  <c r="N913" i="10"/>
  <c r="V909" i="10"/>
  <c r="AD905" i="10"/>
  <c r="R903" i="10"/>
  <c r="Z899" i="10"/>
  <c r="R894" i="10"/>
  <c r="Z884" i="10"/>
  <c r="Z879" i="10"/>
  <c r="Z868" i="10"/>
  <c r="AF868" i="10" s="1"/>
  <c r="Z863" i="10"/>
  <c r="N854" i="10"/>
  <c r="V888" i="10"/>
  <c r="R882" i="10"/>
  <c r="Z878" i="10"/>
  <c r="V872" i="10"/>
  <c r="R866" i="10"/>
  <c r="Z862" i="10"/>
  <c r="V819" i="10"/>
  <c r="V803" i="10"/>
  <c r="Z893" i="10"/>
  <c r="N794" i="10"/>
  <c r="N762" i="10"/>
  <c r="R813" i="10"/>
  <c r="R797" i="10"/>
  <c r="V790" i="10"/>
  <c r="V774" i="10"/>
  <c r="V758" i="10"/>
  <c r="R824" i="10"/>
  <c r="N813" i="10"/>
  <c r="N797" i="10"/>
  <c r="Z783" i="10"/>
  <c r="Z767" i="10"/>
  <c r="N765" i="10"/>
  <c r="AF765" i="10" s="1"/>
  <c r="Z751" i="10"/>
  <c r="AF751" i="10" s="1"/>
  <c r="N746" i="10"/>
  <c r="V742" i="10"/>
  <c r="AD738" i="10"/>
  <c r="R736" i="10"/>
  <c r="Z732" i="10"/>
  <c r="N730" i="10"/>
  <c r="AD659" i="10"/>
  <c r="N726" i="10"/>
  <c r="AF726" i="10" s="1"/>
  <c r="Z669" i="10"/>
  <c r="N651" i="10"/>
  <c r="V721" i="10"/>
  <c r="R715" i="10"/>
  <c r="Z711" i="10"/>
  <c r="N709" i="10"/>
  <c r="V705" i="10"/>
  <c r="R699" i="10"/>
  <c r="Z695" i="10"/>
  <c r="N693" i="10"/>
  <c r="V689" i="10"/>
  <c r="AD892" i="10"/>
  <c r="AD270" i="10"/>
  <c r="Z996" i="10"/>
  <c r="Z1000" i="10"/>
  <c r="V990" i="10"/>
  <c r="V992" i="10"/>
  <c r="AF992" i="10" s="1"/>
  <c r="V988" i="10"/>
  <c r="R982" i="10"/>
  <c r="Z978" i="10"/>
  <c r="AF978" i="10" s="1"/>
  <c r="N976" i="10"/>
  <c r="V972" i="10"/>
  <c r="R966" i="10"/>
  <c r="Z962" i="10"/>
  <c r="N960" i="10"/>
  <c r="V956" i="10"/>
  <c r="R950" i="10"/>
  <c r="Z946" i="10"/>
  <c r="AF946" i="10" s="1"/>
  <c r="N944" i="10"/>
  <c r="V940" i="10"/>
  <c r="R934" i="10"/>
  <c r="Z930" i="10"/>
  <c r="AF930" i="10" s="1"/>
  <c r="N928" i="10"/>
  <c r="V924" i="10"/>
  <c r="R918" i="10"/>
  <c r="Z914" i="10"/>
  <c r="N912" i="10"/>
  <c r="V908" i="10"/>
  <c r="AD904" i="10"/>
  <c r="AF904" i="10" s="1"/>
  <c r="R902" i="10"/>
  <c r="Z898" i="10"/>
  <c r="V889" i="10"/>
  <c r="V873" i="10"/>
  <c r="Z989" i="10"/>
  <c r="N987" i="10"/>
  <c r="V983" i="10"/>
  <c r="AD979" i="10"/>
  <c r="R977" i="10"/>
  <c r="Z973" i="10"/>
  <c r="N971" i="10"/>
  <c r="V967" i="10"/>
  <c r="R961" i="10"/>
  <c r="Z957" i="10"/>
  <c r="N955" i="10"/>
  <c r="V951" i="10"/>
  <c r="AD947" i="10"/>
  <c r="R945" i="10"/>
  <c r="Z941" i="10"/>
  <c r="N939" i="10"/>
  <c r="V935" i="10"/>
  <c r="R929" i="10"/>
  <c r="Z925" i="10"/>
  <c r="N923" i="10"/>
  <c r="V919" i="10"/>
  <c r="R913" i="10"/>
  <c r="Z909" i="10"/>
  <c r="N907" i="10"/>
  <c r="V903" i="10"/>
  <c r="R888" i="10"/>
  <c r="R876" i="10"/>
  <c r="R872" i="10"/>
  <c r="N989" i="10"/>
  <c r="AF989" i="10" s="1"/>
  <c r="V985" i="10"/>
  <c r="R979" i="10"/>
  <c r="Z975" i="10"/>
  <c r="N973" i="10"/>
  <c r="V969" i="10"/>
  <c r="R963" i="10"/>
  <c r="Z959" i="10"/>
  <c r="N957" i="10"/>
  <c r="V953" i="10"/>
  <c r="R947" i="10"/>
  <c r="Z943" i="10"/>
  <c r="N941" i="10"/>
  <c r="V937" i="10"/>
  <c r="R931" i="10"/>
  <c r="Z927" i="10"/>
  <c r="N925" i="10"/>
  <c r="V921" i="10"/>
  <c r="AD917" i="10"/>
  <c r="R915" i="10"/>
  <c r="Z911" i="10"/>
  <c r="N909" i="10"/>
  <c r="V905" i="10"/>
  <c r="R899" i="10"/>
  <c r="V878" i="10"/>
  <c r="V862" i="10"/>
  <c r="Z890" i="10"/>
  <c r="AF890" i="10" s="1"/>
  <c r="Z874" i="10"/>
  <c r="AF874" i="10" s="1"/>
  <c r="R893" i="10"/>
  <c r="Z889" i="10"/>
  <c r="AD879" i="10"/>
  <c r="Z825" i="10"/>
  <c r="Z780" i="10"/>
  <c r="R816" i="10"/>
  <c r="R800" i="10"/>
  <c r="R859" i="10"/>
  <c r="AF859" i="10" s="1"/>
  <c r="Z855" i="10"/>
  <c r="N853" i="10"/>
  <c r="V849" i="10"/>
  <c r="R843" i="10"/>
  <c r="Z839" i="10"/>
  <c r="N837" i="10"/>
  <c r="V833" i="10"/>
  <c r="R827" i="10"/>
  <c r="AF827" i="10" s="1"/>
  <c r="V821" i="10"/>
  <c r="N809" i="10"/>
  <c r="V805" i="10"/>
  <c r="Z763" i="10"/>
  <c r="AF763" i="10" s="1"/>
  <c r="Z747" i="10"/>
  <c r="AF747" i="10" s="1"/>
  <c r="N745" i="10"/>
  <c r="V741" i="10"/>
  <c r="AD737" i="10"/>
  <c r="AF737" i="10" s="1"/>
  <c r="R735" i="10"/>
  <c r="Z731" i="10"/>
  <c r="AF731" i="10" s="1"/>
  <c r="N729" i="10"/>
  <c r="R822" i="10"/>
  <c r="Z818" i="10"/>
  <c r="N816" i="10"/>
  <c r="V812" i="10"/>
  <c r="AD808" i="10"/>
  <c r="AF808" i="10" s="1"/>
  <c r="R806" i="10"/>
  <c r="Z802" i="10"/>
  <c r="N800" i="10"/>
  <c r="V796" i="10"/>
  <c r="R790" i="10"/>
  <c r="Z786" i="10"/>
  <c r="N784" i="10"/>
  <c r="V780" i="10"/>
  <c r="AD776" i="10"/>
  <c r="R774" i="10"/>
  <c r="Z770" i="10"/>
  <c r="N768" i="10"/>
  <c r="V764" i="10"/>
  <c r="R758" i="10"/>
  <c r="Z754" i="10"/>
  <c r="N752" i="10"/>
  <c r="V748" i="10"/>
  <c r="AD744" i="10"/>
  <c r="R742" i="10"/>
  <c r="Z738" i="10"/>
  <c r="N736" i="10"/>
  <c r="V732" i="10"/>
  <c r="N725" i="10"/>
  <c r="AF725" i="10" s="1"/>
  <c r="Z727" i="10"/>
  <c r="AF727" i="10" s="1"/>
  <c r="Z721" i="10"/>
  <c r="N719" i="10"/>
  <c r="V715" i="10"/>
  <c r="AD711" i="10"/>
  <c r="R709" i="10"/>
  <c r="Z705" i="10"/>
  <c r="N703" i="10"/>
  <c r="V699" i="10"/>
  <c r="AD695" i="10"/>
  <c r="R693" i="10"/>
  <c r="Z689" i="10"/>
  <c r="N687" i="10"/>
  <c r="V683" i="10"/>
  <c r="R677" i="10"/>
  <c r="Z673" i="10"/>
  <c r="AD682" i="10"/>
  <c r="R656" i="10"/>
  <c r="N650" i="10"/>
  <c r="Z636" i="10"/>
  <c r="N634" i="10"/>
  <c r="V630" i="10"/>
  <c r="R624" i="10"/>
  <c r="Z620" i="10"/>
  <c r="N618" i="10"/>
  <c r="R683" i="10"/>
  <c r="Z679" i="10"/>
  <c r="N677" i="10"/>
  <c r="V673" i="10"/>
  <c r="V663" i="10"/>
  <c r="V647" i="10"/>
  <c r="V666" i="10"/>
  <c r="AF666" i="10" s="1"/>
  <c r="R660" i="10"/>
  <c r="V650" i="10"/>
  <c r="V634" i="10"/>
  <c r="AD630" i="10"/>
  <c r="R628" i="10"/>
  <c r="Z624" i="10"/>
  <c r="N622" i="10"/>
  <c r="V618" i="10"/>
  <c r="R614" i="10"/>
  <c r="R602" i="10"/>
  <c r="N597" i="10"/>
  <c r="R663" i="10"/>
  <c r="Z659" i="10"/>
  <c r="N657" i="10"/>
  <c r="V653" i="10"/>
  <c r="R647" i="10"/>
  <c r="Z643" i="10"/>
  <c r="N641" i="10"/>
  <c r="V637" i="10"/>
  <c r="R631" i="10"/>
  <c r="Z627" i="10"/>
  <c r="N625" i="10"/>
  <c r="V621" i="10"/>
  <c r="AD604" i="10"/>
  <c r="Z670" i="10"/>
  <c r="N668" i="10"/>
  <c r="V664" i="10"/>
  <c r="R658" i="10"/>
  <c r="Z654" i="10"/>
  <c r="N652" i="10"/>
  <c r="V648" i="10"/>
  <c r="R642" i="10"/>
  <c r="Z638" i="10"/>
  <c r="N636" i="10"/>
  <c r="V632" i="10"/>
  <c r="R626" i="10"/>
  <c r="Z622" i="10"/>
  <c r="N620" i="10"/>
  <c r="V616" i="10"/>
  <c r="V608" i="10"/>
  <c r="R613" i="10"/>
  <c r="Z609" i="10"/>
  <c r="R612" i="10"/>
  <c r="Z608" i="10"/>
  <c r="N606" i="10"/>
  <c r="V602" i="10"/>
  <c r="AD598" i="10"/>
  <c r="R596" i="10"/>
  <c r="Z592" i="10"/>
  <c r="N590" i="10"/>
  <c r="R586" i="10"/>
  <c r="N580" i="10"/>
  <c r="AF580" i="10" s="1"/>
  <c r="V593" i="10"/>
  <c r="AD589" i="10"/>
  <c r="R587" i="10"/>
  <c r="N596" i="10"/>
  <c r="V592" i="10"/>
  <c r="AD588" i="10"/>
  <c r="R551" i="10"/>
  <c r="N525" i="10"/>
  <c r="V585" i="10"/>
  <c r="Z546" i="10"/>
  <c r="N551" i="10"/>
  <c r="V547" i="10"/>
  <c r="AD543" i="10"/>
  <c r="R541" i="10"/>
  <c r="Z524" i="10"/>
  <c r="R519" i="10"/>
  <c r="V521" i="10"/>
  <c r="AD513" i="10"/>
  <c r="Z510" i="10"/>
  <c r="N508" i="10"/>
  <c r="V504" i="10"/>
  <c r="AD535" i="10"/>
  <c r="Z529" i="10"/>
  <c r="R512" i="10"/>
  <c r="Z508" i="10"/>
  <c r="N506" i="10"/>
  <c r="Z615" i="10"/>
  <c r="Z599" i="10"/>
  <c r="Z605" i="10"/>
  <c r="AD595" i="10"/>
  <c r="Z582" i="10"/>
  <c r="Z585" i="10"/>
  <c r="Z547" i="10"/>
  <c r="V541" i="10"/>
  <c r="V581" i="10"/>
  <c r="AD537" i="10"/>
  <c r="Z542" i="10"/>
  <c r="Z534" i="10"/>
  <c r="Z526" i="10"/>
  <c r="AF526" i="10" s="1"/>
  <c r="Z518" i="10"/>
  <c r="R553" i="10"/>
  <c r="R527" i="10"/>
  <c r="V518" i="10"/>
  <c r="N516" i="10"/>
  <c r="R529" i="10"/>
  <c r="AF716" i="10"/>
  <c r="AF684" i="10"/>
  <c r="Z997" i="10"/>
  <c r="Z895" i="10"/>
  <c r="AF895" i="10" s="1"/>
  <c r="N889" i="10"/>
  <c r="N881" i="10"/>
  <c r="N873" i="10"/>
  <c r="N865" i="10"/>
  <c r="AF865" i="10" s="1"/>
  <c r="Z891" i="10"/>
  <c r="Z875" i="10"/>
  <c r="AF875" i="10" s="1"/>
  <c r="Z856" i="10"/>
  <c r="Z897" i="10"/>
  <c r="AD774" i="10"/>
  <c r="N811" i="10"/>
  <c r="N795" i="10"/>
  <c r="AF795" i="10" s="1"/>
  <c r="R851" i="10"/>
  <c r="Z784" i="10"/>
  <c r="R823" i="10"/>
  <c r="AF823" i="10" s="1"/>
  <c r="AD809" i="10"/>
  <c r="R807" i="10"/>
  <c r="AF769" i="10"/>
  <c r="V746" i="10"/>
  <c r="R740" i="10"/>
  <c r="N734" i="10"/>
  <c r="AF734" i="10" s="1"/>
  <c r="V730" i="10"/>
  <c r="N723" i="10"/>
  <c r="AF723" i="10" s="1"/>
  <c r="Z641" i="10"/>
  <c r="R719" i="10"/>
  <c r="Z715" i="10"/>
  <c r="N713" i="10"/>
  <c r="V709" i="10"/>
  <c r="R703" i="10"/>
  <c r="Z699" i="10"/>
  <c r="N697" i="10"/>
  <c r="V693" i="10"/>
  <c r="AF974" i="10"/>
  <c r="AF958" i="10"/>
  <c r="AF942" i="10"/>
  <c r="AF781" i="10"/>
  <c r="AF749" i="10"/>
  <c r="AF639" i="10"/>
  <c r="AD662" i="10"/>
  <c r="N638" i="10"/>
  <c r="Z606" i="10"/>
  <c r="V603" i="10"/>
  <c r="AF603" i="10" s="1"/>
  <c r="Z598" i="10"/>
  <c r="AF576" i="10"/>
  <c r="AF560" i="10"/>
  <c r="R581" i="10"/>
  <c r="Z528" i="10"/>
  <c r="AF554" i="10"/>
  <c r="Z551" i="10"/>
  <c r="V522" i="10"/>
  <c r="Z553" i="10"/>
  <c r="AD534" i="10"/>
  <c r="AD518" i="10"/>
  <c r="R517" i="10"/>
  <c r="Z513" i="10"/>
  <c r="N1000" i="10"/>
  <c r="R860" i="10"/>
  <c r="Z888" i="10"/>
  <c r="Z883" i="10"/>
  <c r="Z872" i="10"/>
  <c r="Z867" i="10"/>
  <c r="R878" i="10"/>
  <c r="R862" i="10"/>
  <c r="N856" i="10"/>
  <c r="V852" i="10"/>
  <c r="R846" i="10"/>
  <c r="AF846" i="10" s="1"/>
  <c r="Z842" i="10"/>
  <c r="N840" i="10"/>
  <c r="AF840" i="10" s="1"/>
  <c r="V836" i="10"/>
  <c r="AF836" i="10" s="1"/>
  <c r="R830" i="10"/>
  <c r="AF830" i="10" s="1"/>
  <c r="Z826" i="10"/>
  <c r="V807" i="10"/>
  <c r="N887" i="10"/>
  <c r="V883" i="10"/>
  <c r="R877" i="10"/>
  <c r="Z873" i="10"/>
  <c r="N871" i="10"/>
  <c r="V867" i="10"/>
  <c r="AD863" i="10"/>
  <c r="R861" i="10"/>
  <c r="Z857" i="10"/>
  <c r="N855" i="10"/>
  <c r="V851" i="10"/>
  <c r="R845" i="10"/>
  <c r="Z841" i="10"/>
  <c r="N839" i="10"/>
  <c r="V835" i="10"/>
  <c r="AD831" i="10"/>
  <c r="R829" i="10"/>
  <c r="AD758" i="10"/>
  <c r="R812" i="10"/>
  <c r="R796" i="10"/>
  <c r="R788" i="10"/>
  <c r="R772" i="10"/>
  <c r="R756" i="10"/>
  <c r="Z768" i="10"/>
  <c r="N825" i="10"/>
  <c r="AD801" i="10"/>
  <c r="N793" i="10"/>
  <c r="R767" i="10"/>
  <c r="N761" i="10"/>
  <c r="AF761" i="10" s="1"/>
  <c r="V724" i="10"/>
  <c r="Z657" i="10"/>
  <c r="V671" i="10"/>
  <c r="Z724" i="10"/>
  <c r="N722" i="10"/>
  <c r="AF722" i="10" s="1"/>
  <c r="V718" i="10"/>
  <c r="AD714" i="10"/>
  <c r="R712" i="10"/>
  <c r="AF712" i="10" s="1"/>
  <c r="Z708" i="10"/>
  <c r="N706" i="10"/>
  <c r="V702" i="10"/>
  <c r="R696" i="10"/>
  <c r="AF696" i="10" s="1"/>
  <c r="Z692" i="10"/>
  <c r="N690" i="10"/>
  <c r="AF690" i="10" s="1"/>
  <c r="V686" i="10"/>
  <c r="R680" i="10"/>
  <c r="AF680" i="10" s="1"/>
  <c r="Z676" i="10"/>
  <c r="N674" i="10"/>
  <c r="AF674" i="10" s="1"/>
  <c r="Z668" i="10"/>
  <c r="R687" i="10"/>
  <c r="Z683" i="10"/>
  <c r="N681" i="10"/>
  <c r="V677" i="10"/>
  <c r="AD673" i="10"/>
  <c r="V670" i="10"/>
  <c r="V654" i="10"/>
  <c r="R648" i="10"/>
  <c r="N642" i="10"/>
  <c r="V638" i="10"/>
  <c r="R607" i="10"/>
  <c r="AF607" i="10" s="1"/>
  <c r="R667" i="10"/>
  <c r="Z663" i="10"/>
  <c r="N661" i="10"/>
  <c r="V657" i="10"/>
  <c r="AD653" i="10"/>
  <c r="R651" i="10"/>
  <c r="Z647" i="10"/>
  <c r="N645" i="10"/>
  <c r="V641" i="10"/>
  <c r="R635" i="10"/>
  <c r="AF635" i="10" s="1"/>
  <c r="N629" i="10"/>
  <c r="AF629" i="10" s="1"/>
  <c r="V625" i="10"/>
  <c r="R619" i="10"/>
  <c r="AF619" i="10" s="1"/>
  <c r="N616" i="10"/>
  <c r="N608" i="10"/>
  <c r="N600" i="10"/>
  <c r="V668" i="10"/>
  <c r="AD664" i="10"/>
  <c r="R662" i="10"/>
  <c r="Z658" i="10"/>
  <c r="N656" i="10"/>
  <c r="V652" i="10"/>
  <c r="AD648" i="10"/>
  <c r="R646" i="10"/>
  <c r="Z642" i="10"/>
  <c r="N640" i="10"/>
  <c r="V636" i="10"/>
  <c r="R630" i="10"/>
  <c r="Z626" i="10"/>
  <c r="N624" i="10"/>
  <c r="V620" i="10"/>
  <c r="V613" i="10"/>
  <c r="Z602" i="10"/>
  <c r="V612" i="10"/>
  <c r="V597" i="10"/>
  <c r="Z612" i="10"/>
  <c r="N610" i="10"/>
  <c r="V606" i="10"/>
  <c r="R600" i="10"/>
  <c r="Z596" i="10"/>
  <c r="N594" i="10"/>
  <c r="V590" i="10"/>
  <c r="AD586" i="10"/>
  <c r="R591" i="10"/>
  <c r="Z587" i="10"/>
  <c r="V596" i="10"/>
  <c r="R590" i="10"/>
  <c r="N586" i="10"/>
  <c r="AF564" i="10"/>
  <c r="N579" i="10"/>
  <c r="N552" i="10"/>
  <c r="R523" i="10"/>
  <c r="AD540" i="10"/>
  <c r="V533" i="10"/>
  <c r="V551" i="10"/>
  <c r="AD547" i="10"/>
  <c r="R545" i="10"/>
  <c r="N539" i="10"/>
  <c r="Z527" i="10"/>
  <c r="N512" i="10"/>
  <c r="V508" i="10"/>
  <c r="Z533" i="10"/>
  <c r="V527" i="10"/>
  <c r="Z517" i="10"/>
  <c r="Z512" i="10"/>
  <c r="N510" i="10"/>
  <c r="V506" i="10"/>
  <c r="R661" i="10"/>
  <c r="R645" i="10"/>
  <c r="Z671" i="10"/>
  <c r="Z610" i="10"/>
  <c r="R609" i="10"/>
  <c r="R593" i="10"/>
  <c r="Z589" i="10"/>
  <c r="N587" i="10"/>
  <c r="Z586" i="10"/>
  <c r="R598" i="10"/>
  <c r="N584" i="10"/>
  <c r="V545" i="10"/>
  <c r="V583" i="10"/>
  <c r="Z573" i="10"/>
  <c r="N571" i="10"/>
  <c r="V567" i="10"/>
  <c r="AF567" i="10" s="1"/>
  <c r="AD563" i="10"/>
  <c r="AF563" i="10" s="1"/>
  <c r="R561" i="10"/>
  <c r="Z557" i="10"/>
  <c r="N555" i="10"/>
  <c r="AF555" i="10" s="1"/>
  <c r="R531" i="10"/>
  <c r="AF531" i="10" s="1"/>
  <c r="N549" i="10"/>
  <c r="R532" i="10"/>
  <c r="AF532" i="10" s="1"/>
  <c r="R516" i="10"/>
  <c r="R522" i="10"/>
  <c r="R552" i="10"/>
  <c r="Z548" i="10"/>
  <c r="N546" i="10"/>
  <c r="V542" i="10"/>
  <c r="AF542" i="10" s="1"/>
  <c r="V535" i="10"/>
  <c r="Z525" i="10"/>
  <c r="V519" i="10"/>
  <c r="Z511" i="10"/>
  <c r="AF511" i="10" s="1"/>
  <c r="N509" i="10"/>
  <c r="AF509" i="10" s="1"/>
  <c r="V505" i="10"/>
  <c r="AD305" i="10"/>
  <c r="AF572" i="10"/>
  <c r="AF556" i="10"/>
  <c r="AF562" i="10"/>
  <c r="AF569" i="10"/>
  <c r="AD426" i="10"/>
  <c r="AD281" i="10"/>
  <c r="AD181" i="10"/>
  <c r="AF181" i="10" s="1"/>
  <c r="AD142" i="10"/>
  <c r="Z123" i="10"/>
  <c r="AD116" i="10"/>
  <c r="N83" i="10"/>
  <c r="AF814" i="10"/>
  <c r="AF766" i="10"/>
  <c r="AF773" i="10"/>
  <c r="AF617" i="10"/>
  <c r="AF568" i="10"/>
  <c r="AF574" i="10"/>
  <c r="AF558" i="10"/>
  <c r="AF565" i="10"/>
  <c r="AD131" i="10"/>
  <c r="AF864" i="10"/>
  <c r="AF799" i="10"/>
  <c r="AF775" i="10"/>
  <c r="AF570" i="10"/>
  <c r="AF561" i="10"/>
  <c r="AF787" i="10"/>
  <c r="AF755" i="10"/>
  <c r="AF566" i="10"/>
  <c r="AD78" i="10"/>
  <c r="AD74" i="10"/>
  <c r="AD16" i="10"/>
  <c r="AD71" i="10"/>
  <c r="AD156" i="10"/>
  <c r="AD4" i="10"/>
  <c r="N71" i="10"/>
  <c r="N88" i="10"/>
  <c r="AD7" i="10"/>
  <c r="AD94" i="10"/>
  <c r="G21" i="1"/>
  <c r="H21" i="1"/>
  <c r="AD95" i="10"/>
  <c r="N74" i="10"/>
  <c r="AD149" i="10"/>
  <c r="AD431" i="10"/>
  <c r="AD424" i="10"/>
  <c r="AD358" i="10"/>
  <c r="AD404" i="10"/>
  <c r="AD201" i="10"/>
  <c r="AD252" i="10"/>
  <c r="AD190" i="10"/>
  <c r="AD159" i="10"/>
  <c r="AD44" i="10"/>
  <c r="AD355" i="10"/>
  <c r="AD329" i="10"/>
  <c r="AD282" i="10"/>
  <c r="AD132" i="10"/>
  <c r="AD501" i="10"/>
  <c r="AD103" i="10"/>
  <c r="Z400" i="10"/>
  <c r="AD372" i="10"/>
  <c r="Z310" i="10"/>
  <c r="AD299" i="10"/>
  <c r="AD251" i="10"/>
  <c r="AD240" i="10"/>
  <c r="AD217" i="10"/>
  <c r="AD179" i="10"/>
  <c r="AD109" i="10"/>
  <c r="Z421" i="10"/>
  <c r="AD374" i="10"/>
  <c r="AD215" i="10"/>
  <c r="Z169" i="10"/>
  <c r="Z162" i="10"/>
  <c r="AD165" i="10"/>
  <c r="N215" i="10"/>
  <c r="V397" i="10"/>
  <c r="Z403" i="10"/>
  <c r="V303" i="10"/>
  <c r="Z326" i="10"/>
  <c r="V293" i="10"/>
  <c r="V322" i="10"/>
  <c r="R282" i="10"/>
  <c r="R268" i="10"/>
  <c r="Z249" i="10"/>
  <c r="AF249" i="10" s="1"/>
  <c r="AD247" i="10"/>
  <c r="N274" i="10"/>
  <c r="N263" i="10"/>
  <c r="Z240" i="10"/>
  <c r="N281" i="10"/>
  <c r="AD276" i="10"/>
  <c r="V230" i="10"/>
  <c r="R214" i="10"/>
  <c r="V161" i="10"/>
  <c r="R242" i="10"/>
  <c r="N238" i="10"/>
  <c r="V235" i="10"/>
  <c r="Z233" i="10"/>
  <c r="Z231" i="10"/>
  <c r="Z226" i="10"/>
  <c r="N224" i="10"/>
  <c r="R221" i="10"/>
  <c r="AD210" i="10"/>
  <c r="V183" i="10"/>
  <c r="AF183" i="10" s="1"/>
  <c r="N188" i="10"/>
  <c r="R194" i="10"/>
  <c r="R178" i="10"/>
  <c r="R156" i="10"/>
  <c r="N167" i="10"/>
  <c r="R155" i="10"/>
  <c r="N126" i="10"/>
  <c r="AD127" i="10"/>
  <c r="V138" i="10"/>
  <c r="N133" i="10"/>
  <c r="N143" i="10"/>
  <c r="V139" i="10"/>
  <c r="N136" i="10"/>
  <c r="R120" i="10"/>
  <c r="N79" i="10"/>
  <c r="AD26" i="10"/>
  <c r="N82" i="10"/>
  <c r="N66" i="10"/>
  <c r="AD14" i="10"/>
  <c r="Z371" i="10"/>
  <c r="N363" i="10"/>
  <c r="N410" i="10"/>
  <c r="N364" i="10"/>
  <c r="AD387" i="10"/>
  <c r="Z347" i="10"/>
  <c r="V315" i="10"/>
  <c r="N355" i="10"/>
  <c r="N344" i="10"/>
  <c r="R324" i="10"/>
  <c r="AD489" i="10"/>
  <c r="N393" i="10"/>
  <c r="Z360" i="10"/>
  <c r="Z334" i="10"/>
  <c r="N366" i="10"/>
  <c r="N359" i="10"/>
  <c r="R312" i="10"/>
  <c r="Z274" i="10"/>
  <c r="N309" i="10"/>
  <c r="Z290" i="10"/>
  <c r="N352" i="10"/>
  <c r="N338" i="10"/>
  <c r="Z320" i="10"/>
  <c r="V297" i="10"/>
  <c r="V355" i="10"/>
  <c r="R336" i="10"/>
  <c r="V307" i="10"/>
  <c r="V277" i="10"/>
  <c r="N265" i="10"/>
  <c r="V244" i="10"/>
  <c r="V350" i="10"/>
  <c r="R348" i="10"/>
  <c r="V344" i="10"/>
  <c r="Z338" i="10"/>
  <c r="V336" i="10"/>
  <c r="R333" i="10"/>
  <c r="V326" i="10"/>
  <c r="Z323" i="10"/>
  <c r="Z316" i="10"/>
  <c r="Z312" i="10"/>
  <c r="AD308" i="10"/>
  <c r="R305" i="10"/>
  <c r="V301" i="10"/>
  <c r="N297" i="10"/>
  <c r="V290" i="10"/>
  <c r="R287" i="10"/>
  <c r="V347" i="10"/>
  <c r="Z344" i="10"/>
  <c r="R340" i="10"/>
  <c r="Z336" i="10"/>
  <c r="V331" i="10"/>
  <c r="Z328" i="10"/>
  <c r="N324" i="10"/>
  <c r="V318" i="10"/>
  <c r="R316" i="10"/>
  <c r="N314" i="10"/>
  <c r="V309" i="10"/>
  <c r="R306" i="10"/>
  <c r="N296" i="10"/>
  <c r="R294" i="10"/>
  <c r="V291" i="10"/>
  <c r="N272" i="10"/>
  <c r="V245" i="10"/>
  <c r="N223" i="10"/>
  <c r="V269" i="10"/>
  <c r="R264" i="10"/>
  <c r="N262" i="10"/>
  <c r="N255" i="10"/>
  <c r="Z252" i="10"/>
  <c r="R250" i="10"/>
  <c r="Z245" i="10"/>
  <c r="Z228" i="10"/>
  <c r="N227" i="10"/>
  <c r="V210" i="10"/>
  <c r="AD203" i="10"/>
  <c r="V212" i="10"/>
  <c r="R244" i="10"/>
  <c r="Z241" i="10"/>
  <c r="N233" i="10"/>
  <c r="V229" i="10"/>
  <c r="R227" i="10"/>
  <c r="N225" i="10"/>
  <c r="V221" i="10"/>
  <c r="R219" i="10"/>
  <c r="N200" i="10"/>
  <c r="R193" i="10"/>
  <c r="N189" i="10"/>
  <c r="R177" i="10"/>
  <c r="V209" i="10"/>
  <c r="Z163" i="10"/>
  <c r="V166" i="10"/>
  <c r="AD176" i="10"/>
  <c r="Z149" i="10"/>
  <c r="R119" i="10"/>
  <c r="Z117" i="10"/>
  <c r="V115" i="10"/>
  <c r="V125" i="10"/>
  <c r="R122" i="10"/>
  <c r="V120" i="10"/>
  <c r="N115" i="10"/>
  <c r="N106" i="10"/>
  <c r="N104" i="10"/>
  <c r="N120" i="10"/>
  <c r="V117" i="10"/>
  <c r="Z114" i="10"/>
  <c r="N113" i="10"/>
  <c r="V111" i="10"/>
  <c r="R109" i="10"/>
  <c r="V107" i="10"/>
  <c r="V250" i="10"/>
  <c r="R256" i="10"/>
  <c r="R230" i="10"/>
  <c r="N218" i="10"/>
  <c r="V287" i="10"/>
  <c r="Z275" i="10"/>
  <c r="Z268" i="10"/>
  <c r="Z266" i="10"/>
  <c r="R261" i="10"/>
  <c r="N259" i="10"/>
  <c r="V256" i="10"/>
  <c r="Z242" i="10"/>
  <c r="R208" i="10"/>
  <c r="V199" i="10"/>
  <c r="Z248" i="10"/>
  <c r="V206" i="10"/>
  <c r="R195" i="10"/>
  <c r="AD204" i="10"/>
  <c r="V182" i="10"/>
  <c r="R176" i="10"/>
  <c r="V146" i="10"/>
  <c r="Z132" i="10"/>
  <c r="N173" i="10"/>
  <c r="Z165" i="10"/>
  <c r="Z151" i="10"/>
  <c r="V170" i="10"/>
  <c r="AD167" i="10"/>
  <c r="R162" i="10"/>
  <c r="N156" i="10"/>
  <c r="V154" i="10"/>
  <c r="AD152" i="10"/>
  <c r="R143" i="10"/>
  <c r="Z135" i="10"/>
  <c r="R139" i="10"/>
  <c r="N145" i="10"/>
  <c r="R142" i="10"/>
  <c r="Z139" i="10"/>
  <c r="R137" i="10"/>
  <c r="R133" i="10"/>
  <c r="R130" i="10"/>
  <c r="Z126" i="10"/>
  <c r="R117" i="10"/>
  <c r="V129" i="10"/>
  <c r="AD102" i="10"/>
  <c r="AD98" i="10"/>
  <c r="AD60" i="10"/>
  <c r="AD84" i="10"/>
  <c r="AD310" i="10"/>
  <c r="V95" i="10"/>
  <c r="AD100" i="10"/>
  <c r="AD6" i="10"/>
  <c r="AD91" i="10"/>
  <c r="AD458" i="10"/>
  <c r="V63" i="10"/>
  <c r="Z98" i="10"/>
  <c r="V30" i="10"/>
  <c r="V79" i="10"/>
  <c r="Z65" i="10"/>
  <c r="AD86" i="10"/>
  <c r="AD54" i="10"/>
  <c r="AD22" i="10"/>
  <c r="N68" i="10"/>
  <c r="AD460" i="10"/>
  <c r="AD327" i="10"/>
  <c r="AD473" i="10"/>
  <c r="AD457" i="10"/>
  <c r="Z453" i="10"/>
  <c r="Z431" i="10"/>
  <c r="AD421" i="10"/>
  <c r="Z364" i="10"/>
  <c r="R351" i="10"/>
  <c r="Z303" i="10"/>
  <c r="AD76" i="10"/>
  <c r="Z91" i="10"/>
  <c r="Z473" i="10"/>
  <c r="V426" i="10"/>
  <c r="R318" i="10"/>
  <c r="Z438" i="10"/>
  <c r="R436" i="10"/>
  <c r="Z468" i="10"/>
  <c r="AD428" i="10"/>
  <c r="AD405" i="10"/>
  <c r="AD429" i="10"/>
  <c r="V402" i="10"/>
  <c r="R397" i="10"/>
  <c r="R393" i="10"/>
  <c r="Z386" i="10"/>
  <c r="V382" i="10"/>
  <c r="V379" i="10"/>
  <c r="R377" i="10"/>
  <c r="N373" i="10"/>
  <c r="R425" i="10"/>
  <c r="V420" i="10"/>
  <c r="R418" i="10"/>
  <c r="V413" i="10"/>
  <c r="N409" i="10"/>
  <c r="N403" i="10"/>
  <c r="AD398" i="10"/>
  <c r="R396" i="10"/>
  <c r="AD393" i="10"/>
  <c r="R391" i="10"/>
  <c r="Z388" i="10"/>
  <c r="Z382" i="10"/>
  <c r="N374" i="10"/>
  <c r="N370" i="10"/>
  <c r="Z339" i="10"/>
  <c r="AD313" i="10"/>
  <c r="AD291" i="10"/>
  <c r="AD285" i="10"/>
  <c r="N63" i="10"/>
  <c r="AD491" i="10"/>
  <c r="AD434" i="10"/>
  <c r="AD366" i="10"/>
  <c r="AD350" i="10"/>
  <c r="V431" i="10"/>
  <c r="AD88" i="10"/>
  <c r="AD364" i="10"/>
  <c r="AD418" i="10"/>
  <c r="AD401" i="10"/>
  <c r="AD268" i="10"/>
  <c r="AD232" i="10"/>
  <c r="AD8" i="10"/>
  <c r="AD328" i="10"/>
  <c r="AD419" i="10"/>
  <c r="Z392" i="10"/>
  <c r="Z308" i="10"/>
  <c r="AD260" i="10"/>
  <c r="AD484" i="10"/>
  <c r="AD443" i="10"/>
  <c r="AD440" i="10"/>
  <c r="Z390" i="10"/>
  <c r="AD363" i="10"/>
  <c r="AD119" i="10"/>
  <c r="AD332" i="10"/>
  <c r="AD304" i="10"/>
  <c r="AD339" i="10"/>
  <c r="AD229" i="10"/>
  <c r="AD174" i="10"/>
  <c r="AD246" i="10"/>
  <c r="AD235" i="10"/>
  <c r="AD243" i="10"/>
  <c r="AD226" i="10"/>
  <c r="AD126" i="10"/>
  <c r="AD121" i="10"/>
  <c r="AD34" i="10"/>
  <c r="AD136" i="10"/>
  <c r="AD115" i="10"/>
  <c r="AD481" i="10"/>
  <c r="AD58" i="10"/>
  <c r="AD82" i="10"/>
  <c r="AD499" i="10"/>
  <c r="AD324" i="10"/>
  <c r="AD191" i="10"/>
  <c r="AD35" i="10"/>
  <c r="AD455" i="10"/>
  <c r="AD344" i="10"/>
  <c r="AD295" i="10"/>
  <c r="AD11" i="10"/>
  <c r="AD50" i="10"/>
  <c r="AD378" i="10"/>
  <c r="AD348" i="10"/>
  <c r="AD333" i="10"/>
  <c r="AD12" i="10"/>
  <c r="Z68" i="10"/>
  <c r="AD39" i="10"/>
  <c r="Z75" i="10"/>
  <c r="Z59" i="10"/>
  <c r="AD365" i="10"/>
  <c r="N85" i="10"/>
  <c r="N73" i="10"/>
  <c r="N65" i="10"/>
  <c r="AD369" i="10"/>
  <c r="AD97" i="10"/>
  <c r="AD96" i="10"/>
  <c r="AD62" i="10"/>
  <c r="AD494" i="10"/>
  <c r="AD283" i="10"/>
  <c r="AD441" i="10"/>
  <c r="AD279" i="10"/>
  <c r="AD163" i="10"/>
  <c r="AD160" i="10"/>
  <c r="N86" i="10"/>
  <c r="N62" i="10"/>
  <c r="N77" i="10"/>
  <c r="N69" i="10"/>
  <c r="AD447" i="10"/>
  <c r="AD222" i="10"/>
  <c r="AD56" i="10"/>
  <c r="AD99" i="10"/>
  <c r="V9" i="10"/>
  <c r="V65" i="10"/>
  <c r="Z100" i="10"/>
  <c r="Z44" i="10"/>
  <c r="V64" i="10"/>
  <c r="V48" i="10"/>
  <c r="V32" i="10"/>
  <c r="V16" i="10"/>
  <c r="Z99" i="10"/>
  <c r="Z83" i="10"/>
  <c r="Z67" i="10"/>
  <c r="Z51" i="10"/>
  <c r="Z35" i="10"/>
  <c r="Z19" i="10"/>
  <c r="AD38" i="10"/>
  <c r="AD47" i="10"/>
  <c r="V36" i="10"/>
  <c r="N76" i="10"/>
  <c r="AD32" i="10"/>
  <c r="AD66" i="10"/>
  <c r="AD465" i="10"/>
  <c r="AD406" i="10"/>
  <c r="AD396" i="10"/>
  <c r="Z362" i="10"/>
  <c r="AD312" i="10"/>
  <c r="AD340" i="10"/>
  <c r="AD302" i="10"/>
  <c r="AD146" i="10"/>
  <c r="AD133" i="10"/>
  <c r="Z122" i="10"/>
  <c r="R40" i="10"/>
  <c r="AD300" i="10"/>
  <c r="AD352" i="10"/>
  <c r="AD275" i="10"/>
  <c r="Z106" i="10"/>
  <c r="Z133" i="10"/>
  <c r="N81" i="10"/>
  <c r="R56" i="10"/>
  <c r="AD90" i="10"/>
  <c r="AD478" i="10"/>
  <c r="AD462" i="10"/>
  <c r="AD444" i="10"/>
  <c r="AD218" i="10"/>
  <c r="AD120" i="10"/>
  <c r="N84" i="10"/>
  <c r="AD46" i="10"/>
  <c r="Z41" i="10"/>
  <c r="V96" i="10"/>
  <c r="V41" i="10"/>
  <c r="V103" i="10"/>
  <c r="V87" i="10"/>
  <c r="V71" i="10"/>
  <c r="V7" i="10"/>
  <c r="V54" i="10"/>
  <c r="V33" i="10"/>
  <c r="Z89" i="10"/>
  <c r="V56" i="10"/>
  <c r="V40" i="10"/>
  <c r="V24" i="10"/>
  <c r="V8" i="10"/>
  <c r="Z43" i="10"/>
  <c r="Z27" i="10"/>
  <c r="Z11" i="10"/>
  <c r="AD30" i="10"/>
  <c r="R469" i="10"/>
  <c r="V445" i="10"/>
  <c r="Z480" i="10"/>
  <c r="N463" i="10"/>
  <c r="R466" i="10"/>
  <c r="N452" i="10"/>
  <c r="R450" i="10"/>
  <c r="V499" i="10"/>
  <c r="AD382" i="10"/>
  <c r="Z349" i="10"/>
  <c r="V5" i="10"/>
  <c r="V477" i="10"/>
  <c r="Z464" i="10"/>
  <c r="Z496" i="10"/>
  <c r="N479" i="10"/>
  <c r="V461" i="10"/>
  <c r="N443" i="10"/>
  <c r="Z483" i="10"/>
  <c r="Z476" i="10"/>
  <c r="N445" i="10"/>
  <c r="Z434" i="10"/>
  <c r="N496" i="10"/>
  <c r="N499" i="10"/>
  <c r="R489" i="10"/>
  <c r="N483" i="10"/>
  <c r="V481" i="10"/>
  <c r="Z475" i="10"/>
  <c r="R473" i="10"/>
  <c r="N467" i="10"/>
  <c r="V465" i="10"/>
  <c r="Z459" i="10"/>
  <c r="R457" i="10"/>
  <c r="Z452" i="10"/>
  <c r="N451" i="10"/>
  <c r="Z448" i="10"/>
  <c r="R441" i="10"/>
  <c r="R413" i="10"/>
  <c r="R372" i="10"/>
  <c r="N439" i="10"/>
  <c r="AD433" i="10"/>
  <c r="V427" i="10"/>
  <c r="N423" i="10"/>
  <c r="N421" i="10"/>
  <c r="AD416" i="10"/>
  <c r="AD414" i="10"/>
  <c r="R412" i="10"/>
  <c r="AD409" i="10"/>
  <c r="R407" i="10"/>
  <c r="AD263" i="10"/>
  <c r="N100" i="10"/>
  <c r="N449" i="10"/>
  <c r="R485" i="10"/>
  <c r="Z471" i="10"/>
  <c r="V490" i="10"/>
  <c r="R483" i="10"/>
  <c r="R476" i="10"/>
  <c r="N473" i="10"/>
  <c r="N457" i="10"/>
  <c r="R451" i="10"/>
  <c r="V436" i="10"/>
  <c r="N429" i="10"/>
  <c r="V487" i="10"/>
  <c r="N480" i="10"/>
  <c r="R478" i="10"/>
  <c r="V471" i="10"/>
  <c r="Z469" i="10"/>
  <c r="N464" i="10"/>
  <c r="R462" i="10"/>
  <c r="V455" i="10"/>
  <c r="V447" i="10"/>
  <c r="V444" i="10"/>
  <c r="Z441" i="10"/>
  <c r="N497" i="10"/>
  <c r="R435" i="10"/>
  <c r="Z418" i="10"/>
  <c r="V401" i="10"/>
  <c r="N398" i="10"/>
  <c r="V395" i="10"/>
  <c r="N391" i="10"/>
  <c r="AD383" i="10"/>
  <c r="AD87" i="10"/>
  <c r="AD10" i="10"/>
  <c r="V58" i="10"/>
  <c r="Z93" i="10"/>
  <c r="V91" i="10"/>
  <c r="V75" i="10"/>
  <c r="V59" i="10"/>
  <c r="Z94" i="10"/>
  <c r="Z61" i="10"/>
  <c r="V60" i="10"/>
  <c r="V44" i="10"/>
  <c r="V28" i="10"/>
  <c r="V12" i="10"/>
  <c r="Z95" i="10"/>
  <c r="Z79" i="10"/>
  <c r="Z63" i="10"/>
  <c r="Z47" i="10"/>
  <c r="Z31" i="10"/>
  <c r="Z15" i="10"/>
  <c r="AD18" i="10"/>
  <c r="V479" i="10"/>
  <c r="V463" i="10"/>
  <c r="Z449" i="10"/>
  <c r="N456" i="10"/>
  <c r="R439" i="10"/>
  <c r="R405" i="10"/>
  <c r="AD498" i="10"/>
  <c r="Z478" i="10"/>
  <c r="N474" i="10"/>
  <c r="V393" i="10"/>
  <c r="Z426" i="10"/>
  <c r="R382" i="10"/>
  <c r="N380" i="10"/>
  <c r="V439" i="10"/>
  <c r="R437" i="10"/>
  <c r="R388" i="10"/>
  <c r="R350" i="10"/>
  <c r="N415" i="10"/>
  <c r="V392" i="10"/>
  <c r="V386" i="10"/>
  <c r="Z352" i="10"/>
  <c r="Z335" i="10"/>
  <c r="N305" i="10"/>
  <c r="Z355" i="10"/>
  <c r="V338" i="10"/>
  <c r="R366" i="10"/>
  <c r="R342" i="10"/>
  <c r="N245" i="10"/>
  <c r="AD337" i="10"/>
  <c r="Z314" i="10"/>
  <c r="Z309" i="10"/>
  <c r="N299" i="10"/>
  <c r="AD349" i="10"/>
  <c r="Z306" i="10"/>
  <c r="AD237" i="10"/>
  <c r="AD195" i="10"/>
  <c r="AF195" i="10" s="1"/>
  <c r="Z227" i="10"/>
  <c r="V11" i="10"/>
  <c r="AD80" i="10"/>
  <c r="Z327" i="10"/>
  <c r="V253" i="10"/>
  <c r="AD487" i="10"/>
  <c r="AD453" i="10"/>
  <c r="AD384" i="10"/>
  <c r="Z281" i="10"/>
  <c r="N250" i="10"/>
  <c r="AD407" i="10"/>
  <c r="Z358" i="10"/>
  <c r="AD343" i="10"/>
  <c r="AD158" i="10"/>
  <c r="Z45" i="10"/>
  <c r="AD55" i="10"/>
  <c r="N40" i="10"/>
  <c r="R5" i="10"/>
  <c r="V35" i="10"/>
  <c r="Z53" i="10"/>
  <c r="V99" i="10"/>
  <c r="V83" i="10"/>
  <c r="V66" i="10"/>
  <c r="Z101" i="10"/>
  <c r="Z64" i="10"/>
  <c r="Z32" i="10"/>
  <c r="V68" i="10"/>
  <c r="V52" i="10"/>
  <c r="V20" i="10"/>
  <c r="Z103" i="10"/>
  <c r="Z87" i="10"/>
  <c r="Z71" i="10"/>
  <c r="Z55" i="10"/>
  <c r="Z39" i="10"/>
  <c r="Z23" i="10"/>
  <c r="Z7" i="10"/>
  <c r="AD42" i="10"/>
  <c r="Z477" i="10"/>
  <c r="N372" i="10"/>
  <c r="R424" i="10"/>
  <c r="Z414" i="10"/>
  <c r="R399" i="10"/>
  <c r="V369" i="10"/>
  <c r="N298" i="10"/>
  <c r="N241" i="10"/>
  <c r="Z354" i="10"/>
  <c r="AD242" i="10"/>
  <c r="AD233" i="10"/>
  <c r="Z178" i="10"/>
  <c r="AD75" i="10"/>
  <c r="N11" i="10"/>
  <c r="AD89" i="10"/>
  <c r="AD41" i="10"/>
  <c r="N61" i="10"/>
  <c r="N15" i="10"/>
  <c r="R22" i="10"/>
  <c r="AD31" i="10"/>
  <c r="R455" i="10"/>
  <c r="R447" i="10"/>
  <c r="V387" i="10"/>
  <c r="AD323" i="10"/>
  <c r="V251" i="10"/>
  <c r="Z492" i="10"/>
  <c r="N475" i="10"/>
  <c r="R465" i="10"/>
  <c r="Z451" i="10"/>
  <c r="AD449" i="10"/>
  <c r="V441" i="10"/>
  <c r="N437" i="10"/>
  <c r="Z384" i="10"/>
  <c r="R326" i="10"/>
  <c r="N332" i="10"/>
  <c r="N487" i="10"/>
  <c r="Z500" i="10"/>
  <c r="Z435" i="10"/>
  <c r="N425" i="10"/>
  <c r="N396" i="10"/>
  <c r="N394" i="10"/>
  <c r="AD380" i="10"/>
  <c r="R337" i="10"/>
  <c r="N365" i="10"/>
  <c r="Z357" i="10"/>
  <c r="R327" i="10"/>
  <c r="AD320" i="10"/>
  <c r="AD303" i="10"/>
  <c r="R302" i="10"/>
  <c r="N289" i="10"/>
  <c r="V271" i="10"/>
  <c r="N51" i="10"/>
  <c r="AD59" i="10"/>
  <c r="AD64" i="10"/>
  <c r="R480" i="10"/>
  <c r="V494" i="10"/>
  <c r="N461" i="10"/>
  <c r="AD480" i="10"/>
  <c r="N397" i="10"/>
  <c r="AD408" i="10"/>
  <c r="R400" i="10"/>
  <c r="AD488" i="10"/>
  <c r="V425" i="10"/>
  <c r="AD370" i="10"/>
  <c r="R433" i="10"/>
  <c r="R431" i="10"/>
  <c r="R429" i="10"/>
  <c r="V424" i="10"/>
  <c r="Z422" i="10"/>
  <c r="V416" i="10"/>
  <c r="R414" i="10"/>
  <c r="Z408" i="10"/>
  <c r="V405" i="10"/>
  <c r="N402" i="10"/>
  <c r="V399" i="10"/>
  <c r="Z395" i="10"/>
  <c r="Z391" i="10"/>
  <c r="V388" i="10"/>
  <c r="N386" i="10"/>
  <c r="Z381" i="10"/>
  <c r="N379" i="10"/>
  <c r="Z376" i="10"/>
  <c r="V372" i="10"/>
  <c r="Z423" i="10"/>
  <c r="N420" i="10"/>
  <c r="Z417" i="10"/>
  <c r="N413" i="10"/>
  <c r="Z406" i="10"/>
  <c r="Z401" i="10"/>
  <c r="R398" i="10"/>
  <c r="N44" i="10"/>
  <c r="Z22" i="10"/>
  <c r="R464" i="10"/>
  <c r="Z444" i="10"/>
  <c r="R471" i="10"/>
  <c r="N477" i="10"/>
  <c r="AD466" i="10"/>
  <c r="AD450" i="10"/>
  <c r="Z427" i="10"/>
  <c r="R421" i="10"/>
  <c r="V411" i="10"/>
  <c r="V376" i="10"/>
  <c r="V299" i="10"/>
  <c r="AD445" i="10"/>
  <c r="V390" i="10"/>
  <c r="Z368" i="10"/>
  <c r="V418" i="10"/>
  <c r="N320" i="10"/>
  <c r="V282" i="10"/>
  <c r="Z262" i="10"/>
  <c r="V362" i="10"/>
  <c r="N347" i="10"/>
  <c r="Z313" i="10"/>
  <c r="R285" i="10"/>
  <c r="R235" i="10"/>
  <c r="N350" i="10"/>
  <c r="AD347" i="10"/>
  <c r="V343" i="10"/>
  <c r="Z340" i="10"/>
  <c r="R338" i="10"/>
  <c r="V335" i="10"/>
  <c r="Z329" i="10"/>
  <c r="N326" i="10"/>
  <c r="N323" i="10"/>
  <c r="R319" i="10"/>
  <c r="R315" i="10"/>
  <c r="V312" i="10"/>
  <c r="R310" i="10"/>
  <c r="R308" i="10"/>
  <c r="N301" i="10"/>
  <c r="Z299" i="10"/>
  <c r="V296" i="10"/>
  <c r="N290" i="10"/>
  <c r="Z264" i="10"/>
  <c r="R362" i="10"/>
  <c r="V352" i="10"/>
  <c r="V346" i="10"/>
  <c r="N343" i="10"/>
  <c r="N336" i="10"/>
  <c r="V330" i="10"/>
  <c r="N327" i="10"/>
  <c r="R323" i="10"/>
  <c r="N321" i="10"/>
  <c r="N318" i="10"/>
  <c r="N312" i="10"/>
  <c r="AD307" i="10"/>
  <c r="N302" i="10"/>
  <c r="V295" i="10"/>
  <c r="R289" i="10"/>
  <c r="V285" i="10"/>
  <c r="R278" i="10"/>
  <c r="R270" i="10"/>
  <c r="R217" i="10"/>
  <c r="N269" i="10"/>
  <c r="R263" i="10"/>
  <c r="Z261" i="10"/>
  <c r="V254" i="10"/>
  <c r="AF254" i="10" s="1"/>
  <c r="N252" i="10"/>
  <c r="R240" i="10"/>
  <c r="V281" i="10"/>
  <c r="N222" i="10"/>
  <c r="Z212" i="10"/>
  <c r="V211" i="10"/>
  <c r="N199" i="10"/>
  <c r="V187" i="10"/>
  <c r="AF187" i="10" s="1"/>
  <c r="N240" i="10"/>
  <c r="R237" i="10"/>
  <c r="AD230" i="10"/>
  <c r="V228" i="10"/>
  <c r="R222" i="10"/>
  <c r="V220" i="10"/>
  <c r="Z218" i="10"/>
  <c r="N174" i="10"/>
  <c r="Z199" i="10"/>
  <c r="R179" i="10"/>
  <c r="AD171" i="10"/>
  <c r="Z172" i="10"/>
  <c r="N209" i="10"/>
  <c r="N166" i="10"/>
  <c r="R149" i="10"/>
  <c r="R144" i="10"/>
  <c r="V133" i="10"/>
  <c r="Z121" i="10"/>
  <c r="AD118" i="10"/>
  <c r="N123" i="10"/>
  <c r="Z112" i="10"/>
  <c r="N125" i="10"/>
  <c r="N119" i="10"/>
  <c r="AD112" i="10"/>
  <c r="V108" i="10"/>
  <c r="Z105" i="10"/>
  <c r="V124" i="10"/>
  <c r="Z118" i="10"/>
  <c r="N117" i="10"/>
  <c r="R114" i="10"/>
  <c r="R112" i="10"/>
  <c r="V110" i="10"/>
  <c r="Z108" i="10"/>
  <c r="AD104" i="10"/>
  <c r="N388" i="10"/>
  <c r="V384" i="10"/>
  <c r="N382" i="10"/>
  <c r="N362" i="10"/>
  <c r="Z343" i="10"/>
  <c r="N354" i="10"/>
  <c r="R335" i="10"/>
  <c r="Z291" i="10"/>
  <c r="R274" i="10"/>
  <c r="R369" i="10"/>
  <c r="R364" i="10"/>
  <c r="N360" i="10"/>
  <c r="N287" i="10"/>
  <c r="Z263" i="10"/>
  <c r="N258" i="10"/>
  <c r="V237" i="10"/>
  <c r="R275" i="10"/>
  <c r="V270" i="10"/>
  <c r="N268" i="10"/>
  <c r="R266" i="10"/>
  <c r="Z258" i="10"/>
  <c r="N256" i="10"/>
  <c r="R252" i="10"/>
  <c r="V242" i="10"/>
  <c r="R224" i="10"/>
  <c r="V239" i="10"/>
  <c r="N226" i="10"/>
  <c r="Z220" i="10"/>
  <c r="N212" i="10"/>
  <c r="AD207" i="10"/>
  <c r="V203" i="10"/>
  <c r="N206" i="10"/>
  <c r="AD194" i="10"/>
  <c r="R163" i="10"/>
  <c r="V202" i="10"/>
  <c r="R198" i="10"/>
  <c r="Z186" i="10"/>
  <c r="Z175" i="10"/>
  <c r="AF175" i="10" s="1"/>
  <c r="N153" i="10"/>
  <c r="V178" i="10"/>
  <c r="N176" i="10"/>
  <c r="AD169" i="10"/>
  <c r="Z164" i="10"/>
  <c r="Z161" i="10"/>
  <c r="V156" i="10"/>
  <c r="V151" i="10"/>
  <c r="V171" i="10"/>
  <c r="V169" i="10"/>
  <c r="R167" i="10"/>
  <c r="R165" i="10"/>
  <c r="Z159" i="10"/>
  <c r="V157" i="10"/>
  <c r="Z155" i="10"/>
  <c r="N154" i="10"/>
  <c r="Z147" i="10"/>
  <c r="Z127" i="10"/>
  <c r="Z144" i="10"/>
  <c r="N141" i="10"/>
  <c r="N139" i="10"/>
  <c r="AD129" i="10"/>
  <c r="N114" i="10"/>
  <c r="R360" i="10"/>
  <c r="Z301" i="10"/>
  <c r="R290" i="10"/>
  <c r="R353" i="10"/>
  <c r="Z346" i="10"/>
  <c r="Z330" i="10"/>
  <c r="R328" i="10"/>
  <c r="V316" i="10"/>
  <c r="R288" i="10"/>
  <c r="Z273" i="10"/>
  <c r="AD267" i="10"/>
  <c r="AD368" i="10"/>
  <c r="N356" i="10"/>
  <c r="Z259" i="10"/>
  <c r="Z286" i="10"/>
  <c r="R281" i="10"/>
  <c r="Z265" i="10"/>
  <c r="R259" i="10"/>
  <c r="R276" i="10"/>
  <c r="V273" i="10"/>
  <c r="AD213" i="10"/>
  <c r="N239" i="10"/>
  <c r="N234" i="10"/>
  <c r="R229" i="10"/>
  <c r="Z247" i="10"/>
  <c r="R245" i="10"/>
  <c r="V241" i="10"/>
  <c r="Z236" i="10"/>
  <c r="N235" i="10"/>
  <c r="V233" i="10"/>
  <c r="R231" i="10"/>
  <c r="Z225" i="10"/>
  <c r="Z223" i="10"/>
  <c r="AD220" i="10"/>
  <c r="R210" i="10"/>
  <c r="Z201" i="10"/>
  <c r="V214" i="10"/>
  <c r="Z206" i="10"/>
  <c r="AD193" i="10"/>
  <c r="Z189" i="10"/>
  <c r="AF189" i="10" s="1"/>
  <c r="N169" i="10"/>
  <c r="Z166" i="10"/>
  <c r="N138" i="10"/>
  <c r="R132" i="10"/>
  <c r="N142" i="10"/>
  <c r="Z138" i="10"/>
  <c r="V135" i="10"/>
  <c r="V112" i="10"/>
  <c r="R88" i="10"/>
  <c r="AD72" i="10"/>
  <c r="V18" i="10"/>
  <c r="R6" i="10"/>
  <c r="R16" i="10"/>
  <c r="R47" i="10"/>
  <c r="V97" i="10"/>
  <c r="Z37" i="10"/>
  <c r="V98" i="10"/>
  <c r="Z60" i="10"/>
  <c r="N55" i="10"/>
  <c r="N103" i="10"/>
  <c r="R15" i="10"/>
  <c r="V81" i="10"/>
  <c r="V21" i="10"/>
  <c r="V51" i="10"/>
  <c r="Z86" i="10"/>
  <c r="V82" i="10"/>
  <c r="R31" i="10"/>
  <c r="R63" i="10"/>
  <c r="R79" i="10"/>
  <c r="R95" i="10"/>
  <c r="R103" i="10"/>
  <c r="V93" i="10"/>
  <c r="V84" i="10"/>
  <c r="V67" i="10"/>
  <c r="V25" i="10"/>
  <c r="Z102" i="10"/>
  <c r="Z81" i="10"/>
  <c r="Z21" i="10"/>
  <c r="N4" i="10"/>
  <c r="V34" i="10"/>
  <c r="Z49" i="10"/>
  <c r="AD20" i="10"/>
  <c r="V17" i="10"/>
  <c r="Z40" i="10"/>
  <c r="AD43" i="10"/>
  <c r="Z84" i="10"/>
  <c r="AD63" i="10"/>
  <c r="R496" i="10"/>
  <c r="AD345" i="10"/>
  <c r="N489" i="10"/>
  <c r="V474" i="10"/>
  <c r="R443" i="10"/>
  <c r="AD412" i="10"/>
  <c r="V308" i="10"/>
  <c r="Z415" i="10"/>
  <c r="N264" i="10"/>
  <c r="Z495" i="10"/>
  <c r="Z488" i="10"/>
  <c r="V498" i="10"/>
  <c r="V482" i="10"/>
  <c r="N481" i="10"/>
  <c r="R475" i="10"/>
  <c r="AD472" i="10"/>
  <c r="R468" i="10"/>
  <c r="V466" i="10"/>
  <c r="N465" i="10"/>
  <c r="R459" i="10"/>
  <c r="AD456" i="10"/>
  <c r="R452" i="10"/>
  <c r="V450" i="10"/>
  <c r="R448" i="10"/>
  <c r="N444" i="10"/>
  <c r="AD427" i="10"/>
  <c r="AD415" i="10"/>
  <c r="AD392" i="10"/>
  <c r="AD379" i="10"/>
  <c r="N339" i="10"/>
  <c r="AD326" i="10"/>
  <c r="Z307" i="10"/>
  <c r="AD259" i="10"/>
  <c r="AD286" i="10"/>
  <c r="AD216" i="10"/>
  <c r="AD208" i="10"/>
  <c r="AF208" i="10" s="1"/>
  <c r="R32" i="10"/>
  <c r="R64" i="10"/>
  <c r="V89" i="10"/>
  <c r="V73" i="10"/>
  <c r="V31" i="10"/>
  <c r="V19" i="10"/>
  <c r="Z69" i="10"/>
  <c r="Z5" i="10"/>
  <c r="AD40" i="10"/>
  <c r="V50" i="10"/>
  <c r="V29" i="10"/>
  <c r="Z85" i="10"/>
  <c r="Z33" i="10"/>
  <c r="Z52" i="10"/>
  <c r="Z36" i="10"/>
  <c r="Z70" i="10"/>
  <c r="Z54" i="10"/>
  <c r="Z38" i="10"/>
  <c r="Z6" i="10"/>
  <c r="Z16" i="10"/>
  <c r="V488" i="10"/>
  <c r="N494" i="10"/>
  <c r="AD495" i="10"/>
  <c r="V305" i="10"/>
  <c r="V500" i="10"/>
  <c r="N490" i="10"/>
  <c r="AD482" i="10"/>
  <c r="Z462" i="10"/>
  <c r="N458" i="10"/>
  <c r="V452" i="10"/>
  <c r="AD448" i="10"/>
  <c r="V440" i="10"/>
  <c r="N435" i="10"/>
  <c r="V486" i="10"/>
  <c r="Z479" i="10"/>
  <c r="R477" i="10"/>
  <c r="Z472" i="10"/>
  <c r="N471" i="10"/>
  <c r="V469" i="10"/>
  <c r="Z463" i="10"/>
  <c r="R461" i="10"/>
  <c r="Z456" i="10"/>
  <c r="N455" i="10"/>
  <c r="V453" i="10"/>
  <c r="N433" i="10"/>
  <c r="Z372" i="10"/>
  <c r="Z353" i="10"/>
  <c r="R488" i="10"/>
  <c r="N498" i="10"/>
  <c r="V492" i="10"/>
  <c r="Z486" i="10"/>
  <c r="N482" i="10"/>
  <c r="V476" i="10"/>
  <c r="AD474" i="10"/>
  <c r="Z470" i="10"/>
  <c r="N466" i="10"/>
  <c r="V460" i="10"/>
  <c r="Z454" i="10"/>
  <c r="AD451" i="10"/>
  <c r="N450" i="10"/>
  <c r="Z447" i="10"/>
  <c r="V443" i="10"/>
  <c r="R301" i="10"/>
  <c r="N431" i="10"/>
  <c r="R427" i="10"/>
  <c r="Z420" i="10"/>
  <c r="N411" i="10"/>
  <c r="N401" i="10"/>
  <c r="R440" i="10"/>
  <c r="N436" i="10"/>
  <c r="V428" i="10"/>
  <c r="AD397" i="10"/>
  <c r="Z383" i="10"/>
  <c r="N322" i="10"/>
  <c r="AD292" i="10"/>
  <c r="Z250" i="10"/>
  <c r="AD223" i="10"/>
  <c r="AD197" i="10"/>
  <c r="AF197" i="10" s="1"/>
  <c r="Z152" i="10"/>
  <c r="AD154" i="10"/>
  <c r="AD502" i="10"/>
  <c r="V435" i="10"/>
  <c r="R346" i="10"/>
  <c r="R330" i="10"/>
  <c r="R321" i="10"/>
  <c r="V294" i="10"/>
  <c r="V289" i="10"/>
  <c r="AD362" i="10"/>
  <c r="AD266" i="10"/>
  <c r="AD256" i="10"/>
  <c r="Z283" i="10"/>
  <c r="V503" i="10"/>
  <c r="R33" i="10"/>
  <c r="R51" i="10"/>
  <c r="R83" i="10"/>
  <c r="Z73" i="10"/>
  <c r="Z9" i="10"/>
  <c r="N294" i="10"/>
  <c r="R370" i="10"/>
  <c r="V365" i="10"/>
  <c r="R279" i="10"/>
  <c r="R228" i="10"/>
  <c r="R10" i="10"/>
  <c r="R35" i="10"/>
  <c r="Z57" i="10"/>
  <c r="R94" i="10"/>
  <c r="Z8" i="10"/>
  <c r="AD27" i="10"/>
  <c r="Z58" i="10"/>
  <c r="Z26" i="10"/>
  <c r="AD93" i="10"/>
  <c r="AD61" i="10"/>
  <c r="V57" i="10"/>
  <c r="Z92" i="10"/>
  <c r="V92" i="10"/>
  <c r="V76" i="10"/>
  <c r="V27" i="10"/>
  <c r="Z78" i="10"/>
  <c r="Z14" i="10"/>
  <c r="V74" i="10"/>
  <c r="V26" i="10"/>
  <c r="Z29" i="10"/>
  <c r="AD342" i="10"/>
  <c r="Z356" i="10"/>
  <c r="R354" i="10"/>
  <c r="Z501" i="10"/>
  <c r="R21" i="10"/>
  <c r="AD17" i="10"/>
  <c r="AD69" i="10"/>
  <c r="AD37" i="10"/>
  <c r="V501" i="10"/>
  <c r="N503" i="10"/>
  <c r="R501" i="10"/>
  <c r="V502" i="10"/>
  <c r="N501" i="10"/>
  <c r="Z502" i="10"/>
  <c r="Z503" i="10"/>
  <c r="N502" i="10"/>
  <c r="R67" i="10"/>
  <c r="Z4" i="10"/>
  <c r="V10" i="10"/>
  <c r="Z88" i="10"/>
  <c r="R42" i="10"/>
  <c r="R81" i="10"/>
  <c r="R84" i="10"/>
  <c r="R52" i="10"/>
  <c r="V4" i="10"/>
  <c r="V90" i="10"/>
  <c r="Z20" i="10"/>
  <c r="V45" i="10"/>
  <c r="Z80" i="10"/>
  <c r="V23" i="10"/>
  <c r="Z42" i="10"/>
  <c r="Z10" i="10"/>
  <c r="V102" i="10"/>
  <c r="V86" i="10"/>
  <c r="V70" i="10"/>
  <c r="V6" i="10"/>
  <c r="Z25" i="10"/>
  <c r="AD503" i="10"/>
  <c r="R502" i="10"/>
  <c r="R503" i="10"/>
  <c r="R65" i="10"/>
  <c r="R102" i="10"/>
  <c r="N99" i="10"/>
  <c r="N36" i="10"/>
  <c r="R8" i="10"/>
  <c r="R71" i="10"/>
  <c r="R101" i="10"/>
  <c r="V38" i="10"/>
  <c r="Z24" i="10"/>
  <c r="Z74" i="10"/>
  <c r="AD45" i="10"/>
  <c r="R7" i="10"/>
  <c r="R19" i="10"/>
  <c r="R30" i="10"/>
  <c r="R39" i="10"/>
  <c r="AD51" i="10"/>
  <c r="N472" i="10"/>
  <c r="R454" i="10"/>
  <c r="N500" i="10"/>
  <c r="N484" i="10"/>
  <c r="V475" i="10"/>
  <c r="Z457" i="10"/>
  <c r="Z445" i="10"/>
  <c r="V496" i="10"/>
  <c r="Z490" i="10"/>
  <c r="V412" i="10"/>
  <c r="R490" i="10"/>
  <c r="V483" i="10"/>
  <c r="Z481" i="10"/>
  <c r="N476" i="10"/>
  <c r="R474" i="10"/>
  <c r="AD469" i="10"/>
  <c r="V467" i="10"/>
  <c r="Z465" i="10"/>
  <c r="N460" i="10"/>
  <c r="R458" i="10"/>
  <c r="V451" i="10"/>
  <c r="V449" i="10"/>
  <c r="N447" i="10"/>
  <c r="Z436" i="10"/>
  <c r="R375" i="10"/>
  <c r="Z429" i="10"/>
  <c r="R420" i="10"/>
  <c r="R406" i="10"/>
  <c r="V396" i="10"/>
  <c r="Z439" i="10"/>
  <c r="R430" i="10"/>
  <c r="N428" i="10"/>
  <c r="Z425" i="10"/>
  <c r="V423" i="10"/>
  <c r="V421" i="10"/>
  <c r="N418" i="10"/>
  <c r="R415" i="10"/>
  <c r="Z412" i="10"/>
  <c r="R410" i="10"/>
  <c r="Z402" i="10"/>
  <c r="Z397" i="10"/>
  <c r="Z393" i="10"/>
  <c r="Z389" i="10"/>
  <c r="N383" i="10"/>
  <c r="R380" i="10"/>
  <c r="AD377" i="10"/>
  <c r="AD375" i="10"/>
  <c r="Z373" i="10"/>
  <c r="V371" i="10"/>
  <c r="Z295" i="10"/>
  <c r="AD425" i="10"/>
  <c r="AD420" i="10"/>
  <c r="V415" i="10"/>
  <c r="V409" i="10"/>
  <c r="N406" i="10"/>
  <c r="V403" i="10"/>
  <c r="Z399" i="10"/>
  <c r="Z396" i="10"/>
  <c r="R394" i="10"/>
  <c r="AD391" i="10"/>
  <c r="Z385" i="10"/>
  <c r="V380" i="10"/>
  <c r="Z374" i="10"/>
  <c r="V370" i="10"/>
  <c r="N348" i="10"/>
  <c r="N331" i="10"/>
  <c r="R36" i="10"/>
  <c r="R49" i="10"/>
  <c r="R58" i="10"/>
  <c r="R74" i="10"/>
  <c r="R80" i="10"/>
  <c r="R90" i="10"/>
  <c r="R97" i="10"/>
  <c r="V42" i="10"/>
  <c r="R34" i="10"/>
  <c r="V88" i="10"/>
  <c r="V72" i="10"/>
  <c r="V61" i="10"/>
  <c r="V39" i="10"/>
  <c r="Z96" i="10"/>
  <c r="V43" i="10"/>
  <c r="V22" i="10"/>
  <c r="Z77" i="10"/>
  <c r="Z13" i="10"/>
  <c r="AD48" i="10"/>
  <c r="Z76" i="10"/>
  <c r="Z28" i="10"/>
  <c r="Z12" i="10"/>
  <c r="Z62" i="10"/>
  <c r="Z46" i="10"/>
  <c r="Z30" i="10"/>
  <c r="AD81" i="10"/>
  <c r="AD33" i="10"/>
  <c r="V37" i="10"/>
  <c r="V47" i="10"/>
  <c r="V15" i="10"/>
  <c r="AD85" i="10"/>
  <c r="Z17" i="10"/>
  <c r="R486" i="10"/>
  <c r="R470" i="10"/>
  <c r="Z443" i="10"/>
  <c r="N488" i="10"/>
  <c r="V489" i="10"/>
  <c r="R481" i="10"/>
  <c r="N459" i="10"/>
  <c r="V457" i="10"/>
  <c r="V430" i="10"/>
  <c r="V480" i="10"/>
  <c r="Z474" i="10"/>
  <c r="AD471" i="10"/>
  <c r="N470" i="10"/>
  <c r="V464" i="10"/>
  <c r="Z458" i="10"/>
  <c r="N454" i="10"/>
  <c r="N448" i="10"/>
  <c r="R442" i="10"/>
  <c r="R422" i="10"/>
  <c r="N408" i="10"/>
  <c r="V497" i="10"/>
  <c r="Z491" i="10"/>
  <c r="Z433" i="10"/>
  <c r="R409" i="10"/>
  <c r="R403" i="10"/>
  <c r="R384" i="10"/>
  <c r="R361" i="10"/>
  <c r="R273" i="10"/>
  <c r="N310" i="10"/>
  <c r="V265" i="10"/>
  <c r="R343" i="10"/>
  <c r="Z332" i="10"/>
  <c r="V323" i="10"/>
  <c r="V306" i="10"/>
  <c r="R291" i="10"/>
  <c r="V351" i="10"/>
  <c r="Z345" i="10"/>
  <c r="N342" i="10"/>
  <c r="R339" i="10"/>
  <c r="N337" i="10"/>
  <c r="N334" i="10"/>
  <c r="AD331" i="10"/>
  <c r="V327" i="10"/>
  <c r="Z324" i="10"/>
  <c r="R320" i="10"/>
  <c r="Z317" i="10"/>
  <c r="N313" i="10"/>
  <c r="Z311" i="10"/>
  <c r="R309" i="10"/>
  <c r="Z305" i="10"/>
  <c r="R303" i="10"/>
  <c r="V300" i="10"/>
  <c r="R298" i="10"/>
  <c r="AD290" i="10"/>
  <c r="Z287" i="10"/>
  <c r="Z337" i="10"/>
  <c r="R322" i="10"/>
  <c r="V319" i="10"/>
  <c r="AD316" i="10"/>
  <c r="R299" i="10"/>
  <c r="Z296" i="10"/>
  <c r="Z294" i="10"/>
  <c r="N292" i="10"/>
  <c r="Z279" i="10"/>
  <c r="Z272" i="10"/>
  <c r="N279" i="10"/>
  <c r="V276" i="10"/>
  <c r="Z257" i="10"/>
  <c r="V255" i="10"/>
  <c r="Z246" i="10"/>
  <c r="R225" i="10"/>
  <c r="R271" i="10"/>
  <c r="R265" i="10"/>
  <c r="V262" i="10"/>
  <c r="R257" i="10"/>
  <c r="R253" i="10"/>
  <c r="R251" i="10"/>
  <c r="N236" i="10"/>
  <c r="V278" i="10"/>
  <c r="R218" i="10"/>
  <c r="N217" i="10"/>
  <c r="V213" i="10"/>
  <c r="R204" i="10"/>
  <c r="N243" i="10"/>
  <c r="R239" i="10"/>
  <c r="V234" i="10"/>
  <c r="Z229" i="10"/>
  <c r="AD225" i="10"/>
  <c r="Z221" i="10"/>
  <c r="Z219" i="10"/>
  <c r="R211" i="10"/>
  <c r="R185" i="10"/>
  <c r="V186" i="10"/>
  <c r="AD177" i="10"/>
  <c r="Z174" i="10"/>
  <c r="Z177" i="10"/>
  <c r="Z157" i="10"/>
  <c r="R169" i="10"/>
  <c r="R141" i="10"/>
  <c r="Z143" i="10"/>
  <c r="AD140" i="10"/>
  <c r="R135" i="10"/>
  <c r="R150" i="10"/>
  <c r="V122" i="10"/>
  <c r="N118" i="10"/>
  <c r="R110" i="10"/>
  <c r="AD125" i="10"/>
  <c r="N121" i="10"/>
  <c r="R111" i="10"/>
  <c r="V106" i="10"/>
  <c r="Z104" i="10"/>
  <c r="Z120" i="10"/>
  <c r="AD117" i="10"/>
  <c r="R115" i="10"/>
  <c r="V113" i="10"/>
  <c r="Z111" i="10"/>
  <c r="Z109" i="10"/>
  <c r="Z107" i="10"/>
  <c r="R314" i="10"/>
  <c r="R292" i="10"/>
  <c r="N257" i="10"/>
  <c r="N288" i="10"/>
  <c r="V223" i="10"/>
  <c r="Z270" i="10"/>
  <c r="V252" i="10"/>
  <c r="N231" i="10"/>
  <c r="N286" i="10"/>
  <c r="V272" i="10"/>
  <c r="Z269" i="10"/>
  <c r="N267" i="10"/>
  <c r="V264" i="10"/>
  <c r="V259" i="10"/>
  <c r="AD257" i="10"/>
  <c r="R255" i="10"/>
  <c r="Z232" i="10"/>
  <c r="AD219" i="10"/>
  <c r="N213" i="10"/>
  <c r="R247" i="10"/>
  <c r="V200" i="10"/>
  <c r="AF200" i="10" s="1"/>
  <c r="V188" i="10"/>
  <c r="R202" i="10"/>
  <c r="Z191" i="10"/>
  <c r="R205" i="10"/>
  <c r="AF205" i="10" s="1"/>
  <c r="V196" i="10"/>
  <c r="Z182" i="10"/>
  <c r="R170" i="10"/>
  <c r="V216" i="10"/>
  <c r="V150" i="10"/>
  <c r="Z167" i="10"/>
  <c r="N163" i="10"/>
  <c r="R158" i="10"/>
  <c r="N152" i="10"/>
  <c r="Z150" i="10"/>
  <c r="Z170" i="10"/>
  <c r="R168" i="10"/>
  <c r="R166" i="10"/>
  <c r="R164" i="10"/>
  <c r="Z156" i="10"/>
  <c r="N155" i="10"/>
  <c r="R153" i="10"/>
  <c r="V143" i="10"/>
  <c r="V140" i="10"/>
  <c r="AD134" i="10"/>
  <c r="Z128" i="10"/>
  <c r="Z142" i="10"/>
  <c r="R140" i="10"/>
  <c r="Z137" i="10"/>
  <c r="AD130" i="10"/>
  <c r="V126" i="10"/>
  <c r="R127" i="10"/>
  <c r="V104" i="10"/>
  <c r="V127" i="10"/>
  <c r="N275" i="10"/>
  <c r="Z282" i="10"/>
  <c r="V266" i="10"/>
  <c r="V258" i="10"/>
  <c r="N251" i="10"/>
  <c r="Z277" i="10"/>
  <c r="AF277" i="10" s="1"/>
  <c r="V247" i="10"/>
  <c r="N244" i="10"/>
  <c r="N237" i="10"/>
  <c r="V226" i="10"/>
  <c r="V215" i="10"/>
  <c r="AF215" i="10" s="1"/>
  <c r="Z238" i="10"/>
  <c r="N232" i="10"/>
  <c r="AD228" i="10"/>
  <c r="V224" i="10"/>
  <c r="N207" i="10"/>
  <c r="R209" i="10"/>
  <c r="Z188" i="10"/>
  <c r="N158" i="10"/>
  <c r="N216" i="10"/>
  <c r="AD212" i="10"/>
  <c r="V167" i="10"/>
  <c r="N162" i="10"/>
  <c r="V176" i="10"/>
  <c r="V142" i="10"/>
  <c r="R128" i="10"/>
  <c r="N140" i="10"/>
  <c r="Z136" i="10"/>
  <c r="N134" i="10"/>
  <c r="N130" i="10"/>
  <c r="AD108" i="10"/>
  <c r="V149" i="10"/>
  <c r="Z124" i="10"/>
  <c r="V119" i="10"/>
  <c r="R61" i="10"/>
  <c r="N20" i="10"/>
  <c r="N7" i="10"/>
  <c r="R29" i="10"/>
  <c r="R4" i="10"/>
  <c r="R20" i="10"/>
  <c r="V101" i="10"/>
  <c r="V85" i="10"/>
  <c r="R9" i="10"/>
  <c r="R14" i="10"/>
  <c r="R26" i="10"/>
  <c r="R41" i="10"/>
  <c r="R38" i="10"/>
  <c r="R45" i="10"/>
  <c r="R54" i="10"/>
  <c r="R60" i="10"/>
  <c r="R70" i="10"/>
  <c r="R76" i="10"/>
  <c r="R86" i="10"/>
  <c r="R92" i="10"/>
  <c r="R66" i="10"/>
  <c r="R100" i="10"/>
  <c r="R46" i="10"/>
  <c r="V77" i="10"/>
  <c r="V100" i="10"/>
  <c r="V55" i="10"/>
  <c r="V13" i="10"/>
  <c r="Z56" i="10"/>
  <c r="Z482" i="10"/>
  <c r="V472" i="10"/>
  <c r="AD454" i="10"/>
  <c r="N478" i="10"/>
  <c r="Z466" i="10"/>
  <c r="V456" i="10"/>
  <c r="Z446" i="10"/>
  <c r="AD67" i="10"/>
  <c r="AD53" i="10"/>
  <c r="AD463" i="10"/>
  <c r="R444" i="10"/>
  <c r="AD479" i="10"/>
  <c r="N378" i="10"/>
  <c r="V491" i="10"/>
  <c r="Z489" i="10"/>
  <c r="AD477" i="10"/>
  <c r="V459" i="10"/>
  <c r="V448" i="10"/>
  <c r="N440" i="10"/>
  <c r="V437" i="10"/>
  <c r="V419" i="10"/>
  <c r="R479" i="10"/>
  <c r="AD476" i="10"/>
  <c r="R472" i="10"/>
  <c r="V470" i="10"/>
  <c r="N469" i="10"/>
  <c r="R463" i="10"/>
  <c r="R456" i="10"/>
  <c r="V454" i="10"/>
  <c r="N453" i="10"/>
  <c r="R445" i="10"/>
  <c r="AD442" i="10"/>
  <c r="R432" i="10"/>
  <c r="R402" i="10"/>
  <c r="R395" i="10"/>
  <c r="Z380" i="10"/>
  <c r="N485" i="10"/>
  <c r="Z497" i="10"/>
  <c r="N492" i="10"/>
  <c r="V364" i="10"/>
  <c r="N426" i="10"/>
  <c r="Z398" i="10"/>
  <c r="V394" i="10"/>
  <c r="N392" i="10"/>
  <c r="R378" i="10"/>
  <c r="AD359" i="10"/>
  <c r="R460" i="10"/>
  <c r="R449" i="10"/>
  <c r="N441" i="10"/>
  <c r="R495" i="10"/>
  <c r="N319" i="10"/>
  <c r="AD422" i="10"/>
  <c r="Z370" i="10"/>
  <c r="R500" i="10"/>
  <c r="R491" i="10"/>
  <c r="Z437" i="10"/>
  <c r="N384" i="10"/>
  <c r="Z411" i="10"/>
  <c r="Z407" i="10"/>
  <c r="N387" i="10"/>
  <c r="AD273" i="10"/>
  <c r="Z440" i="10"/>
  <c r="V348" i="10"/>
  <c r="R267" i="10"/>
  <c r="R367" i="10"/>
  <c r="V356" i="10"/>
  <c r="Z350" i="10"/>
  <c r="R313" i="10"/>
  <c r="V257" i="10"/>
  <c r="R347" i="10"/>
  <c r="N345" i="10"/>
  <c r="N329" i="10"/>
  <c r="N315" i="10"/>
  <c r="N311" i="10"/>
  <c r="Z293" i="10"/>
  <c r="Z288" i="10"/>
  <c r="R352" i="10"/>
  <c r="R349" i="10"/>
  <c r="AD346" i="10"/>
  <c r="V342" i="10"/>
  <c r="N340" i="10"/>
  <c r="V334" i="10"/>
  <c r="R332" i="10"/>
  <c r="V328" i="10"/>
  <c r="V313" i="10"/>
  <c r="N307" i="10"/>
  <c r="N304" i="10"/>
  <c r="Z300" i="10"/>
  <c r="Z298" i="10"/>
  <c r="R293" i="10"/>
  <c r="Z289" i="10"/>
  <c r="N351" i="10"/>
  <c r="N346" i="10"/>
  <c r="AD341" i="10"/>
  <c r="AD338" i="10"/>
  <c r="N335" i="10"/>
  <c r="N330" i="10"/>
  <c r="AD325" i="10"/>
  <c r="Z322" i="10"/>
  <c r="V320" i="10"/>
  <c r="R317" i="10"/>
  <c r="AD314" i="10"/>
  <c r="R311" i="10"/>
  <c r="R304" i="10"/>
  <c r="N300" i="10"/>
  <c r="R297" i="10"/>
  <c r="N295" i="10"/>
  <c r="V292" i="10"/>
  <c r="R238" i="10"/>
  <c r="V284" i="10"/>
  <c r="AF284" i="10" s="1"/>
  <c r="V279" i="10"/>
  <c r="Z253" i="10"/>
  <c r="R248" i="10"/>
  <c r="V231" i="10"/>
  <c r="Z211" i="10"/>
  <c r="Z271" i="10"/>
  <c r="V268" i="10"/>
  <c r="AD262" i="10"/>
  <c r="Z260" i="10"/>
  <c r="AD253" i="10"/>
  <c r="Z251" i="10"/>
  <c r="N229" i="10"/>
  <c r="R216" i="10"/>
  <c r="V217" i="10"/>
  <c r="R196" i="10"/>
  <c r="V243" i="10"/>
  <c r="Z239" i="10"/>
  <c r="N230" i="10"/>
  <c r="N228" i="10"/>
  <c r="R226" i="10"/>
  <c r="N220" i="10"/>
  <c r="R190" i="10"/>
  <c r="R147" i="10"/>
  <c r="Z145" i="10"/>
  <c r="N165" i="10"/>
  <c r="N161" i="10"/>
  <c r="Z158" i="10"/>
  <c r="AD137" i="10"/>
  <c r="R134" i="10"/>
  <c r="Z129" i="10"/>
  <c r="R146" i="10"/>
  <c r="R125" i="10"/>
  <c r="N107" i="10"/>
  <c r="V118" i="10"/>
  <c r="R126" i="10"/>
  <c r="R123" i="10"/>
  <c r="V121" i="10"/>
  <c r="R116" i="10"/>
  <c r="N112" i="10"/>
  <c r="N129" i="10"/>
  <c r="AD122" i="10"/>
  <c r="R118" i="10"/>
  <c r="V116" i="10"/>
  <c r="N110" i="10"/>
  <c r="N108" i="10"/>
  <c r="R104" i="10"/>
  <c r="R426" i="10"/>
  <c r="V422" i="10"/>
  <c r="N419" i="10"/>
  <c r="N416" i="10"/>
  <c r="AD410" i="10"/>
  <c r="R408" i="10"/>
  <c r="N405" i="10"/>
  <c r="AD400" i="10"/>
  <c r="N399" i="10"/>
  <c r="N395" i="10"/>
  <c r="R390" i="10"/>
  <c r="Z387" i="10"/>
  <c r="V381" i="10"/>
  <c r="V378" i="10"/>
  <c r="R376" i="10"/>
  <c r="V374" i="10"/>
  <c r="Z428" i="10"/>
  <c r="N422" i="10"/>
  <c r="R419" i="10"/>
  <c r="R417" i="10"/>
  <c r="R411" i="10"/>
  <c r="V406" i="10"/>
  <c r="N404" i="10"/>
  <c r="R401" i="10"/>
  <c r="AD394" i="10"/>
  <c r="R392" i="10"/>
  <c r="AD389" i="10"/>
  <c r="R386" i="10"/>
  <c r="N381" i="10"/>
  <c r="N371" i="10"/>
  <c r="Z341" i="10"/>
  <c r="AD334" i="10"/>
  <c r="Z325" i="10"/>
  <c r="Z318" i="10"/>
  <c r="N303" i="10"/>
  <c r="V248" i="10"/>
  <c r="N282" i="10"/>
  <c r="V366" i="10"/>
  <c r="V358" i="10"/>
  <c r="N271" i="10"/>
  <c r="N253" i="10"/>
  <c r="N247" i="10"/>
  <c r="Z204" i="10"/>
  <c r="V280" i="10"/>
  <c r="N270" i="10"/>
  <c r="Z267" i="10"/>
  <c r="N260" i="10"/>
  <c r="R258" i="10"/>
  <c r="Z255" i="10"/>
  <c r="V227" i="10"/>
  <c r="R220" i="10"/>
  <c r="Z213" i="10"/>
  <c r="N177" i="10"/>
  <c r="N203" i="10"/>
  <c r="Z193" i="10"/>
  <c r="N201" i="10"/>
  <c r="Z116" i="10"/>
  <c r="Z209" i="10"/>
  <c r="Z131" i="10"/>
  <c r="V123" i="10"/>
  <c r="N178" i="10"/>
  <c r="V163" i="10"/>
  <c r="R160" i="10"/>
  <c r="N151" i="10"/>
  <c r="N171" i="10"/>
  <c r="Z168" i="10"/>
  <c r="AD164" i="10"/>
  <c r="R161" i="10"/>
  <c r="R159" i="10"/>
  <c r="N157" i="10"/>
  <c r="V155" i="10"/>
  <c r="Z153" i="10"/>
  <c r="N127" i="10"/>
  <c r="Z148" i="10"/>
  <c r="N144" i="10"/>
  <c r="Z140" i="10"/>
  <c r="Z134" i="10"/>
  <c r="Z113" i="10"/>
  <c r="V128" i="10"/>
  <c r="Z361" i="10"/>
  <c r="Z359" i="10"/>
  <c r="V310" i="10"/>
  <c r="R280" i="10"/>
  <c r="V339" i="10"/>
  <c r="V298" i="10"/>
  <c r="Z333" i="10"/>
  <c r="V324" i="10"/>
  <c r="N316" i="10"/>
  <c r="N285" i="10"/>
  <c r="N273" i="10"/>
  <c r="R269" i="10"/>
  <c r="R212" i="10"/>
  <c r="R368" i="10"/>
  <c r="N358" i="10"/>
  <c r="R355" i="10"/>
  <c r="N353" i="10"/>
  <c r="R286" i="10"/>
  <c r="Z278" i="10"/>
  <c r="N276" i="10"/>
  <c r="N261" i="10"/>
  <c r="V236" i="10"/>
  <c r="V165" i="10"/>
  <c r="N221" i="10"/>
  <c r="Z244" i="10"/>
  <c r="AD209" i="10"/>
  <c r="R243" i="10"/>
  <c r="V238" i="10"/>
  <c r="R233" i="10"/>
  <c r="Z222" i="10"/>
  <c r="V240" i="10"/>
  <c r="R236" i="10"/>
  <c r="R234" i="10"/>
  <c r="V232" i="10"/>
  <c r="V225" i="10"/>
  <c r="R223" i="10"/>
  <c r="V218" i="10"/>
  <c r="V207" i="10"/>
  <c r="Z180" i="10"/>
  <c r="Z154" i="10"/>
  <c r="R191" i="10"/>
  <c r="V185" i="10"/>
  <c r="V177" i="10"/>
  <c r="R157" i="10"/>
  <c r="V173" i="10"/>
  <c r="R145" i="10"/>
  <c r="V145" i="10"/>
  <c r="V141" i="10"/>
  <c r="N137" i="10"/>
  <c r="V134" i="10"/>
  <c r="Z130" i="10"/>
  <c r="R121" i="10"/>
  <c r="N111" i="10"/>
  <c r="AD123" i="10"/>
  <c r="Z119" i="10"/>
  <c r="R113" i="10"/>
  <c r="Z198" i="10"/>
  <c r="R28" i="10"/>
  <c r="R50" i="10"/>
  <c r="R82" i="10"/>
  <c r="R99" i="10"/>
  <c r="Z66" i="10"/>
  <c r="AF184" i="10"/>
  <c r="N442" i="10"/>
  <c r="V446" i="10"/>
  <c r="N367" i="10"/>
  <c r="N317" i="10"/>
  <c r="N400" i="10"/>
  <c r="N389" i="10"/>
  <c r="V375" i="10"/>
  <c r="V367" i="10"/>
  <c r="N385" i="10"/>
  <c r="Z379" i="10"/>
  <c r="V329" i="10"/>
  <c r="R428" i="10"/>
  <c r="N412" i="10"/>
  <c r="R385" i="10"/>
  <c r="R379" i="10"/>
  <c r="N377" i="10"/>
  <c r="N369" i="10"/>
  <c r="R341" i="10"/>
  <c r="V321" i="10"/>
  <c r="V302" i="10"/>
  <c r="V349" i="10"/>
  <c r="V341" i="10"/>
  <c r="N194" i="10"/>
  <c r="V168" i="10"/>
  <c r="N172" i="10"/>
  <c r="V158" i="10"/>
  <c r="V148" i="10"/>
  <c r="V442" i="10"/>
  <c r="N434" i="10"/>
  <c r="N375" i="10"/>
  <c r="N438" i="10"/>
  <c r="V404" i="10"/>
  <c r="V377" i="10"/>
  <c r="R373" i="10"/>
  <c r="R416" i="10"/>
  <c r="R381" i="10"/>
  <c r="R371" i="10"/>
  <c r="V361" i="10"/>
  <c r="V317" i="10"/>
  <c r="N349" i="10"/>
  <c r="N341" i="10"/>
  <c r="R131" i="10"/>
  <c r="R152" i="10"/>
  <c r="V160" i="10"/>
  <c r="R136" i="10"/>
  <c r="V132" i="10"/>
  <c r="R446" i="10"/>
  <c r="R434" i="10"/>
  <c r="V389" i="10"/>
  <c r="N424" i="10"/>
  <c r="V385" i="10"/>
  <c r="Z363" i="10"/>
  <c r="V408" i="10"/>
  <c r="R365" i="10"/>
  <c r="N361" i="10"/>
  <c r="V337" i="10"/>
  <c r="R325" i="10"/>
  <c r="Z369" i="10"/>
  <c r="V333" i="10"/>
  <c r="V325" i="10"/>
  <c r="V192" i="10"/>
  <c r="V164" i="10"/>
  <c r="R188" i="10"/>
  <c r="N168" i="10"/>
  <c r="V198" i="10"/>
  <c r="R129" i="10"/>
  <c r="V136" i="10"/>
  <c r="N160" i="10"/>
  <c r="R138" i="10"/>
  <c r="V131" i="10"/>
  <c r="R105" i="10"/>
  <c r="V105" i="10"/>
  <c r="R438" i="10"/>
  <c r="N430" i="10"/>
  <c r="N446" i="10"/>
  <c r="V438" i="10"/>
  <c r="Z432" i="10"/>
  <c r="V373" i="10"/>
  <c r="V357" i="10"/>
  <c r="V432" i="10"/>
  <c r="V400" i="10"/>
  <c r="R387" i="10"/>
  <c r="R357" i="10"/>
  <c r="V353" i="10"/>
  <c r="V345" i="10"/>
  <c r="V434" i="10"/>
  <c r="R389" i="10"/>
  <c r="R383" i="10"/>
  <c r="R363" i="10"/>
  <c r="N357" i="10"/>
  <c r="R345" i="10"/>
  <c r="R329" i="10"/>
  <c r="V314" i="10"/>
  <c r="V359" i="10"/>
  <c r="N333" i="10"/>
  <c r="N325" i="10"/>
  <c r="R180" i="10"/>
  <c r="R172" i="10"/>
  <c r="V172" i="10"/>
  <c r="V162" i="10"/>
  <c r="V144" i="10"/>
  <c r="N131" i="10"/>
  <c r="N105" i="10"/>
  <c r="R98" i="10"/>
  <c r="R89" i="10"/>
  <c r="R73" i="10"/>
  <c r="R57" i="10"/>
  <c r="R68" i="10"/>
  <c r="R72" i="10"/>
  <c r="V53" i="10"/>
  <c r="Z48" i="10"/>
  <c r="AD83" i="10"/>
  <c r="R93" i="10"/>
  <c r="R77" i="10"/>
  <c r="V80" i="10"/>
  <c r="Z82" i="10"/>
  <c r="Z50" i="10"/>
  <c r="Z34" i="10"/>
  <c r="Z18" i="10"/>
  <c r="AD21" i="10"/>
  <c r="V94" i="10"/>
  <c r="V78" i="10"/>
  <c r="V62" i="10"/>
  <c r="V46" i="10"/>
  <c r="V14" i="10"/>
  <c r="Z97" i="10"/>
  <c r="R87" i="10"/>
  <c r="R55" i="10"/>
  <c r="R78" i="10"/>
  <c r="R62" i="10"/>
  <c r="V69" i="10"/>
  <c r="V49" i="10"/>
  <c r="N8" i="10"/>
  <c r="R17" i="10"/>
  <c r="R27" i="10"/>
  <c r="R43" i="10"/>
  <c r="N16" i="10"/>
  <c r="N35" i="10"/>
  <c r="N23" i="10"/>
  <c r="N39" i="10"/>
  <c r="R11" i="10"/>
  <c r="R18" i="10"/>
  <c r="R23" i="10"/>
  <c r="R37" i="10"/>
  <c r="R12" i="10"/>
  <c r="R48" i="10"/>
  <c r="R13" i="10"/>
  <c r="R25" i="10"/>
  <c r="R24" i="10"/>
  <c r="R44" i="10"/>
  <c r="R53" i="10"/>
  <c r="R69" i="10"/>
  <c r="R85" i="10"/>
  <c r="R96" i="10"/>
  <c r="R59" i="10"/>
  <c r="R75" i="10"/>
  <c r="R91" i="10"/>
  <c r="N28" i="10"/>
  <c r="N92" i="10"/>
  <c r="N24" i="10"/>
  <c r="N59" i="10"/>
  <c r="N12" i="10"/>
  <c r="N47" i="10"/>
  <c r="N96" i="10"/>
  <c r="N56" i="10"/>
  <c r="N5" i="10"/>
  <c r="N60" i="10"/>
  <c r="N9" i="10"/>
  <c r="N25" i="10"/>
  <c r="N41" i="10"/>
  <c r="N57" i="10"/>
  <c r="N89" i="10"/>
  <c r="N18" i="10"/>
  <c r="N34" i="10"/>
  <c r="N50" i="10"/>
  <c r="N98" i="10"/>
  <c r="N31" i="10"/>
  <c r="N95" i="10"/>
  <c r="N32" i="10"/>
  <c r="N27" i="10"/>
  <c r="N91" i="10"/>
  <c r="N48" i="10"/>
  <c r="N43" i="10"/>
  <c r="N13" i="10"/>
  <c r="N29" i="10"/>
  <c r="N45" i="10"/>
  <c r="N93" i="10"/>
  <c r="N6" i="10"/>
  <c r="N22" i="10"/>
  <c r="N38" i="10"/>
  <c r="N54" i="10"/>
  <c r="N102" i="10"/>
  <c r="N17" i="10"/>
  <c r="N33" i="10"/>
  <c r="N49" i="10"/>
  <c r="N97" i="10"/>
  <c r="N10" i="10"/>
  <c r="N26" i="10"/>
  <c r="N42" i="10"/>
  <c r="N58" i="10"/>
  <c r="N90" i="10"/>
  <c r="N21" i="10"/>
  <c r="N37" i="10"/>
  <c r="N53" i="10"/>
  <c r="N101" i="10"/>
  <c r="N14" i="10"/>
  <c r="N30" i="10"/>
  <c r="N46" i="10"/>
  <c r="N94" i="10"/>
  <c r="T28" i="6"/>
  <c r="T30" i="6" s="1"/>
  <c r="AA41" i="6"/>
  <c r="AA43" i="6" s="1"/>
  <c r="AA15" i="6"/>
  <c r="N28" i="6"/>
  <c r="N30" i="6" s="1"/>
  <c r="D41" i="6"/>
  <c r="D43" i="6" s="1"/>
  <c r="Z15" i="6"/>
  <c r="Z17" i="6" s="1"/>
  <c r="Y28" i="6"/>
  <c r="Y30" i="6" s="1"/>
  <c r="AC28" i="6"/>
  <c r="AC30" i="6" s="1"/>
  <c r="C24" i="7"/>
  <c r="D24" i="7"/>
  <c r="F41" i="6"/>
  <c r="Z41" i="6"/>
  <c r="Z43" i="6" s="1"/>
  <c r="AB17" i="6"/>
  <c r="U28" i="6"/>
  <c r="U30" i="6" s="1"/>
  <c r="AA17" i="6"/>
  <c r="Z30" i="6"/>
  <c r="S28" i="6"/>
  <c r="S30" i="6" s="1"/>
  <c r="O41" i="6"/>
  <c r="O43" i="6" s="1"/>
  <c r="AB41" i="6"/>
  <c r="AB43" i="6" s="1"/>
  <c r="AA28" i="6"/>
  <c r="AA30" i="6" s="1"/>
  <c r="AE28" i="6"/>
  <c r="AE30" i="6" s="1"/>
  <c r="E41" i="6"/>
  <c r="E43" i="6" s="1"/>
  <c r="F43" i="6"/>
  <c r="P40" i="6"/>
  <c r="C28" i="6"/>
  <c r="C30" i="6" s="1"/>
  <c r="P28" i="6"/>
  <c r="P30" i="6" s="1"/>
  <c r="O28" i="6"/>
  <c r="O30" i="6" s="1"/>
  <c r="R28" i="6"/>
  <c r="R30" i="6" s="1"/>
  <c r="E28" i="6"/>
  <c r="E30" i="6" s="1"/>
  <c r="AB28" i="6"/>
  <c r="AB30" i="6" s="1"/>
  <c r="F28" i="6"/>
  <c r="F30" i="6" s="1"/>
  <c r="G28" i="6"/>
  <c r="G30" i="6" s="1"/>
  <c r="O15" i="6"/>
  <c r="O17" i="6" s="1"/>
  <c r="AC15" i="6"/>
  <c r="AC17" i="6" s="1"/>
  <c r="D22" i="7" s="1"/>
  <c r="P15" i="6"/>
  <c r="P17" i="6" s="1"/>
  <c r="R15" i="6"/>
  <c r="R17" i="6" s="1"/>
  <c r="C22" i="7" s="1"/>
  <c r="Q15" i="6"/>
  <c r="Q17" i="6" s="1"/>
  <c r="F15" i="6"/>
  <c r="F17" i="6" s="1"/>
  <c r="E15" i="6"/>
  <c r="E17" i="6" s="1"/>
  <c r="G15" i="6"/>
  <c r="G17" i="6" s="1"/>
  <c r="J12" i="1"/>
  <c r="D20" i="1" s="1"/>
  <c r="M10" i="1"/>
  <c r="M12" i="1" s="1"/>
  <c r="K10" i="1"/>
  <c r="K12" i="1" s="1"/>
  <c r="E20" i="1" s="1"/>
  <c r="L10" i="1"/>
  <c r="L12" i="1" s="1"/>
  <c r="F20" i="1" s="1"/>
  <c r="AF692" i="10" l="1"/>
  <c r="AF708" i="10"/>
  <c r="AF686" i="10"/>
  <c r="AF702" i="10"/>
  <c r="AF714" i="10"/>
  <c r="AF845" i="10"/>
  <c r="AF588" i="10"/>
  <c r="AF735" i="10"/>
  <c r="AF990" i="10"/>
  <c r="AF815" i="10"/>
  <c r="AF952" i="10"/>
  <c r="AF630" i="10"/>
  <c r="AF646" i="10"/>
  <c r="AF658" i="10"/>
  <c r="AF625" i="10"/>
  <c r="AF657" i="10"/>
  <c r="AF718" i="10"/>
  <c r="AF877" i="10"/>
  <c r="AF826" i="10"/>
  <c r="AF842" i="10"/>
  <c r="AF838" i="10"/>
  <c r="AF886" i="10"/>
  <c r="AF595" i="10"/>
  <c r="AF871" i="10"/>
  <c r="AF505" i="10"/>
  <c r="AF537" i="10"/>
  <c r="AF776" i="10"/>
  <c r="AF829" i="10"/>
  <c r="AF522" i="10"/>
  <c r="AF583" i="10"/>
  <c r="AF586" i="10"/>
  <c r="AF609" i="10"/>
  <c r="AF661" i="10"/>
  <c r="AF633" i="10"/>
  <c r="AF701" i="10"/>
  <c r="AF804" i="10"/>
  <c r="AF885" i="10"/>
  <c r="AF858" i="10"/>
  <c r="AF545" i="10"/>
  <c r="AF517" i="10"/>
  <c r="AF523" i="10"/>
  <c r="AF640" i="10"/>
  <c r="AF860" i="10"/>
  <c r="AF754" i="10"/>
  <c r="AF879" i="10"/>
  <c r="AF908" i="10"/>
  <c r="AF972" i="10"/>
  <c r="AF988" i="10"/>
  <c r="AF991" i="10"/>
  <c r="AF707" i="10"/>
  <c r="AF782" i="10"/>
  <c r="AF530" i="10"/>
  <c r="AF573" i="10"/>
  <c r="AF539" i="10"/>
  <c r="AF590" i="10"/>
  <c r="AF681" i="10"/>
  <c r="AF706" i="10"/>
  <c r="AF793" i="10"/>
  <c r="AF756" i="10"/>
  <c r="AF812" i="10"/>
  <c r="AF835" i="10"/>
  <c r="AF851" i="10"/>
  <c r="AF862" i="10"/>
  <c r="AF513" i="10"/>
  <c r="AF914" i="10"/>
  <c r="AF962" i="10"/>
  <c r="AF819" i="10"/>
  <c r="AF901" i="10"/>
  <c r="AF932" i="10"/>
  <c r="AF948" i="10"/>
  <c r="AF685" i="10"/>
  <c r="AF920" i="10"/>
  <c r="AF536" i="10"/>
  <c r="AF880" i="10"/>
  <c r="AF869" i="10"/>
  <c r="AF535" i="10"/>
  <c r="AF538" i="10"/>
  <c r="AF584" i="10"/>
  <c r="AF601" i="10"/>
  <c r="AF665" i="10"/>
  <c r="AF818" i="10"/>
  <c r="AF936" i="10"/>
  <c r="AF695" i="10"/>
  <c r="AF662" i="10"/>
  <c r="AF772" i="10"/>
  <c r="AF557" i="10"/>
  <c r="AF571" i="10"/>
  <c r="AF594" i="10"/>
  <c r="AF664" i="10"/>
  <c r="AF857" i="10"/>
  <c r="AF887" i="10"/>
  <c r="AF811" i="10"/>
  <c r="AF881" i="10"/>
  <c r="AF599" i="10"/>
  <c r="AF519" i="10"/>
  <c r="AF604" i="10"/>
  <c r="AF770" i="10"/>
  <c r="AF741" i="10"/>
  <c r="AF876" i="10"/>
  <c r="AF730" i="10"/>
  <c r="AF824" i="10"/>
  <c r="AF896" i="10"/>
  <c r="AF733" i="10"/>
  <c r="AF832" i="10"/>
  <c r="AF579" i="10"/>
  <c r="AF676" i="10"/>
  <c r="AF528" i="10"/>
  <c r="AF615" i="10"/>
  <c r="AF786" i="10"/>
  <c r="AF802" i="10"/>
  <c r="AF937" i="10"/>
  <c r="AF898" i="10"/>
  <c r="AF669" i="10"/>
  <c r="AF947" i="10"/>
  <c r="AF693" i="10"/>
  <c r="AF903" i="10"/>
  <c r="AF919" i="10"/>
  <c r="AF817" i="10"/>
  <c r="AF192" i="10"/>
  <c r="AF549" i="10"/>
  <c r="AF591" i="10"/>
  <c r="AF602" i="10"/>
  <c r="AF656" i="10"/>
  <c r="AF668" i="10"/>
  <c r="AF534" i="10"/>
  <c r="AF581" i="10"/>
  <c r="AF582" i="10"/>
  <c r="AF510" i="10"/>
  <c r="AF524" i="10"/>
  <c r="AF632" i="10"/>
  <c r="AF621" i="10"/>
  <c r="AF624" i="10"/>
  <c r="AF650" i="10"/>
  <c r="AF732" i="10"/>
  <c r="AF744" i="10"/>
  <c r="AF853" i="10"/>
  <c r="AF783" i="10"/>
  <c r="AF803" i="10"/>
  <c r="AF854" i="10"/>
  <c r="AF884" i="10"/>
  <c r="AF870" i="10"/>
  <c r="AF994" i="10"/>
  <c r="AF820" i="10"/>
  <c r="AF821" i="10"/>
  <c r="AF587" i="10"/>
  <c r="AF610" i="10"/>
  <c r="AF540" i="10"/>
  <c r="AF608" i="10"/>
  <c r="AF683" i="10"/>
  <c r="AF724" i="10"/>
  <c r="AF867" i="10"/>
  <c r="AF553" i="10"/>
  <c r="AF713" i="10"/>
  <c r="AF891" i="10"/>
  <c r="AF504" i="10"/>
  <c r="AF543" i="10"/>
  <c r="AF627" i="10"/>
  <c r="AF643" i="10"/>
  <c r="AF682" i="10"/>
  <c r="AF882" i="10"/>
  <c r="AF935" i="10"/>
  <c r="AF998" i="10"/>
  <c r="AF698" i="10"/>
  <c r="AF847" i="10"/>
  <c r="AF628" i="10"/>
  <c r="AF915" i="10"/>
  <c r="AF689" i="10"/>
  <c r="AF738" i="10"/>
  <c r="AF852" i="10"/>
  <c r="AF987" i="10"/>
  <c r="AF764" i="10"/>
  <c r="AF745" i="10"/>
  <c r="AF637" i="10"/>
  <c r="AF953" i="10"/>
  <c r="AF985" i="10"/>
  <c r="AF956" i="10"/>
  <c r="AF697" i="10"/>
  <c r="AF965" i="10"/>
  <c r="AF833" i="10"/>
  <c r="AF784" i="10"/>
  <c r="AF758" i="10"/>
  <c r="AF281" i="10"/>
  <c r="AF546" i="10"/>
  <c r="AF589" i="10"/>
  <c r="AF893" i="10"/>
  <c r="AF653" i="10"/>
  <c r="AF767" i="10"/>
  <c r="AF709" i="10"/>
  <c r="AF605" i="10"/>
  <c r="AF585" i="10"/>
  <c r="AF659" i="10"/>
  <c r="AF614" i="10"/>
  <c r="AF618" i="10"/>
  <c r="AF949" i="10"/>
  <c r="AF933" i="10"/>
  <c r="AF748" i="10"/>
  <c r="AF790" i="10"/>
  <c r="AF806" i="10"/>
  <c r="AF822" i="10"/>
  <c r="AF778" i="10"/>
  <c r="AF921" i="10"/>
  <c r="AF866" i="10"/>
  <c r="AF911" i="10"/>
  <c r="AF641" i="10"/>
  <c r="AF831" i="10"/>
  <c r="AF856" i="10"/>
  <c r="AF541" i="10"/>
  <c r="AF902" i="10"/>
  <c r="AF746" i="10"/>
  <c r="AF506" i="10"/>
  <c r="AF597" i="10"/>
  <c r="AF648" i="10"/>
  <c r="AF839" i="10"/>
  <c r="AF855" i="10"/>
  <c r="AF883" i="10"/>
  <c r="AF888" i="10"/>
  <c r="AF551" i="10"/>
  <c r="AF598" i="10"/>
  <c r="AF997" i="10"/>
  <c r="AF529" i="10"/>
  <c r="AF547" i="10"/>
  <c r="AF521" i="10"/>
  <c r="AF592" i="10"/>
  <c r="AF593" i="10"/>
  <c r="AF606" i="10"/>
  <c r="AF613" i="10"/>
  <c r="AF670" i="10"/>
  <c r="AF660" i="10"/>
  <c r="AF673" i="10"/>
  <c r="AF634" i="10"/>
  <c r="AF687" i="10"/>
  <c r="AF711" i="10"/>
  <c r="AF752" i="10"/>
  <c r="AF768" i="10"/>
  <c r="AF780" i="10"/>
  <c r="AF796" i="10"/>
  <c r="AF843" i="10"/>
  <c r="AF825" i="10"/>
  <c r="AF899" i="10"/>
  <c r="AF927" i="10"/>
  <c r="AF943" i="10"/>
  <c r="AF959" i="10"/>
  <c r="AF975" i="10"/>
  <c r="AF872" i="10"/>
  <c r="AF907" i="10"/>
  <c r="AF923" i="10"/>
  <c r="AF939" i="10"/>
  <c r="AF951" i="10"/>
  <c r="AF967" i="10"/>
  <c r="AF918" i="10"/>
  <c r="AF934" i="10"/>
  <c r="AF950" i="10"/>
  <c r="AF966" i="10"/>
  <c r="AF982" i="10"/>
  <c r="AF699" i="10"/>
  <c r="AF715" i="10"/>
  <c r="AF736" i="10"/>
  <c r="AF797" i="10"/>
  <c r="AF762" i="10"/>
  <c r="AF905" i="10"/>
  <c r="AF925" i="10"/>
  <c r="AF945" i="10"/>
  <c r="AF957" i="10"/>
  <c r="AF973" i="10"/>
  <c r="AF913" i="10"/>
  <c r="AF892" i="10"/>
  <c r="AF912" i="10"/>
  <c r="AF928" i="10"/>
  <c r="AF944" i="10"/>
  <c r="AF960" i="10"/>
  <c r="AF976" i="10"/>
  <c r="AF996" i="10"/>
  <c r="AF679" i="10"/>
  <c r="AF651" i="10"/>
  <c r="AF816" i="10"/>
  <c r="AF837" i="10"/>
  <c r="AF969" i="10"/>
  <c r="AF616" i="10"/>
  <c r="AF548" i="10"/>
  <c r="AF527" i="10"/>
  <c r="AF652" i="10"/>
  <c r="AF703" i="10"/>
  <c r="AF719" i="10"/>
  <c r="AF809" i="10"/>
  <c r="AF516" i="10"/>
  <c r="AF518" i="10"/>
  <c r="AF596" i="10"/>
  <c r="AF626" i="10"/>
  <c r="AF642" i="10"/>
  <c r="AF663" i="10"/>
  <c r="AF677" i="10"/>
  <c r="AF742" i="10"/>
  <c r="AF729" i="10"/>
  <c r="AF805" i="10"/>
  <c r="AF963" i="10"/>
  <c r="AF941" i="10"/>
  <c r="AF955" i="10"/>
  <c r="AF971" i="10"/>
  <c r="AF983" i="10"/>
  <c r="AF924" i="10"/>
  <c r="AF705" i="10"/>
  <c r="AF721" i="10"/>
  <c r="AF794" i="10"/>
  <c r="AF894" i="10"/>
  <c r="AF929" i="10"/>
  <c r="AF981" i="10"/>
  <c r="AF740" i="10"/>
  <c r="AF801" i="10"/>
  <c r="AF774" i="10"/>
  <c r="AF631" i="10"/>
  <c r="AF849" i="10"/>
  <c r="AF813" i="10"/>
  <c r="AF977" i="10"/>
  <c r="AF917" i="10"/>
  <c r="AF788" i="10"/>
  <c r="AF841" i="10"/>
  <c r="AF897" i="10"/>
  <c r="AF512" i="10"/>
  <c r="AF647" i="10"/>
  <c r="AF800" i="10"/>
  <c r="AF931" i="10"/>
  <c r="AF979" i="10"/>
  <c r="AF940" i="10"/>
  <c r="AF863" i="10"/>
  <c r="AF909" i="10"/>
  <c r="AF961" i="10"/>
  <c r="AF533" i="10"/>
  <c r="AF552" i="10"/>
  <c r="AF612" i="10"/>
  <c r="AF667" i="10"/>
  <c r="AF861" i="10"/>
  <c r="AF807" i="10"/>
  <c r="AF1000" i="10"/>
  <c r="AF654" i="10"/>
  <c r="AF525" i="10"/>
  <c r="AF620" i="10"/>
  <c r="AF636" i="10"/>
  <c r="AF878" i="10"/>
  <c r="AF622" i="10"/>
  <c r="AF508" i="10"/>
  <c r="AF889" i="10"/>
  <c r="AF671" i="10"/>
  <c r="AF600" i="10"/>
  <c r="AF645" i="10"/>
  <c r="AF873" i="10"/>
  <c r="AF638" i="10"/>
  <c r="D7" i="7"/>
  <c r="C25" i="7"/>
  <c r="AF190" i="10"/>
  <c r="AF179" i="10"/>
  <c r="AF336" i="10"/>
  <c r="AF283" i="10"/>
  <c r="AF139" i="10"/>
  <c r="AF441" i="10"/>
  <c r="AF135" i="10"/>
  <c r="AF214" i="10"/>
  <c r="H20" i="1"/>
  <c r="AF293" i="10"/>
  <c r="AF297" i="10"/>
  <c r="AF182" i="10"/>
  <c r="AF109" i="10"/>
  <c r="AF274" i="10"/>
  <c r="AF210" i="10"/>
  <c r="AF173" i="10"/>
  <c r="AF344" i="10"/>
  <c r="AF142" i="10"/>
  <c r="AF484" i="10"/>
  <c r="AF79" i="10"/>
  <c r="AF354" i="10"/>
  <c r="AF87" i="10"/>
  <c r="AF468" i="10"/>
  <c r="AF148" i="10"/>
  <c r="AF151" i="10"/>
  <c r="AF374" i="10"/>
  <c r="AF393" i="10"/>
  <c r="AF423" i="10"/>
  <c r="AF250" i="10"/>
  <c r="AF103" i="10"/>
  <c r="AF487" i="10"/>
  <c r="AF473" i="10"/>
  <c r="AF390" i="10"/>
  <c r="AF405" i="10"/>
  <c r="AF65" i="10"/>
  <c r="AF366" i="10"/>
  <c r="AF422" i="10"/>
  <c r="AF115" i="10"/>
  <c r="AF246" i="10"/>
  <c r="AF306" i="10"/>
  <c r="AF496" i="10"/>
  <c r="AF256" i="10"/>
  <c r="AF435" i="10"/>
  <c r="AF174" i="10"/>
  <c r="AF308" i="10"/>
  <c r="AF75" i="10"/>
  <c r="AF180" i="10"/>
  <c r="AF456" i="10"/>
  <c r="AF199" i="10"/>
  <c r="AF143" i="10"/>
  <c r="AF417" i="10"/>
  <c r="AF335" i="10"/>
  <c r="AF315" i="10"/>
  <c r="AF444" i="10"/>
  <c r="AF202" i="10"/>
  <c r="AF252" i="10"/>
  <c r="AF117" i="10"/>
  <c r="AF309" i="10"/>
  <c r="AF376" i="10"/>
  <c r="AF11" i="10"/>
  <c r="AF412" i="10"/>
  <c r="AF110" i="10"/>
  <c r="AF19" i="10"/>
  <c r="AF339" i="10"/>
  <c r="AF147" i="10"/>
  <c r="AF203" i="10"/>
  <c r="AF483" i="10"/>
  <c r="AF259" i="10"/>
  <c r="AF447" i="10"/>
  <c r="AF54" i="10"/>
  <c r="AF32" i="10"/>
  <c r="AF163" i="10"/>
  <c r="AF226" i="10"/>
  <c r="AF262" i="10"/>
  <c r="AF307" i="10"/>
  <c r="AF264" i="10"/>
  <c r="AF343" i="10"/>
  <c r="AF443" i="10"/>
  <c r="AF439" i="10"/>
  <c r="AF431" i="10"/>
  <c r="AF33" i="10"/>
  <c r="AF5" i="10"/>
  <c r="AF185" i="10"/>
  <c r="AF222" i="10"/>
  <c r="AF368" i="10"/>
  <c r="AF285" i="10"/>
  <c r="AF159" i="10"/>
  <c r="AF171" i="10"/>
  <c r="AF196" i="10"/>
  <c r="AF268" i="10"/>
  <c r="AF364" i="10"/>
  <c r="AF106" i="10"/>
  <c r="AF294" i="10"/>
  <c r="AF331" i="10"/>
  <c r="AF481" i="10"/>
  <c r="AF15" i="10"/>
  <c r="AF391" i="10"/>
  <c r="AF170" i="10"/>
  <c r="AF52" i="10"/>
  <c r="AF461" i="10"/>
  <c r="AF477" i="10"/>
  <c r="AF499" i="10"/>
  <c r="AF133" i="10"/>
  <c r="AF282" i="10"/>
  <c r="AF146" i="10"/>
  <c r="AF485" i="10"/>
  <c r="AF237" i="10"/>
  <c r="AF191" i="10"/>
  <c r="AF233" i="10"/>
  <c r="AF386" i="10"/>
  <c r="AF342" i="10"/>
  <c r="AF407" i="10"/>
  <c r="AF319" i="10"/>
  <c r="AF120" i="10"/>
  <c r="AF83" i="10"/>
  <c r="AF8" i="10"/>
  <c r="AF355" i="10"/>
  <c r="AF128" i="10"/>
  <c r="AF107" i="10"/>
  <c r="AF289" i="10"/>
  <c r="AF288" i="10"/>
  <c r="AF327" i="10"/>
  <c r="AF433" i="10"/>
  <c r="AF462" i="10"/>
  <c r="AF63" i="10"/>
  <c r="AF388" i="10"/>
  <c r="AF498" i="10"/>
  <c r="AF265" i="10"/>
  <c r="AF403" i="10"/>
  <c r="AF491" i="10"/>
  <c r="AF219" i="10"/>
  <c r="AF108" i="10"/>
  <c r="AF330" i="10"/>
  <c r="AF453" i="10"/>
  <c r="AF305" i="10"/>
  <c r="AF156" i="10"/>
  <c r="AF176" i="10"/>
  <c r="AF224" i="10"/>
  <c r="AF287" i="10"/>
  <c r="AF149" i="10"/>
  <c r="AF318" i="10"/>
  <c r="AF338" i="10"/>
  <c r="AF414" i="10"/>
  <c r="AF40" i="10"/>
  <c r="AF398" i="10"/>
  <c r="AF452" i="10"/>
  <c r="AF467" i="10"/>
  <c r="AF97" i="10"/>
  <c r="AF16" i="10"/>
  <c r="AF408" i="10"/>
  <c r="AF132" i="10"/>
  <c r="AF141" i="10"/>
  <c r="AF261" i="10"/>
  <c r="AF316" i="10"/>
  <c r="AF201" i="10"/>
  <c r="AF112" i="10"/>
  <c r="AF313" i="10"/>
  <c r="AF352" i="10"/>
  <c r="AF347" i="10"/>
  <c r="AF350" i="10"/>
  <c r="AF464" i="10"/>
  <c r="AF455" i="10"/>
  <c r="AF312" i="10"/>
  <c r="AF371" i="10"/>
  <c r="AF119" i="10"/>
  <c r="AF154" i="10"/>
  <c r="AF276" i="10"/>
  <c r="AF204" i="10"/>
  <c r="AF401" i="10"/>
  <c r="AF230" i="10"/>
  <c r="AF356" i="10"/>
  <c r="AF459" i="10"/>
  <c r="AF124" i="10"/>
  <c r="AF275" i="10"/>
  <c r="AF167" i="10"/>
  <c r="AF186" i="10"/>
  <c r="AF296" i="10"/>
  <c r="AF323" i="10"/>
  <c r="AF494" i="10"/>
  <c r="AF194" i="10"/>
  <c r="AF223" i="10"/>
  <c r="AF155" i="10"/>
  <c r="AF162" i="10"/>
  <c r="AF225" i="10"/>
  <c r="AF227" i="10"/>
  <c r="AF421" i="10"/>
  <c r="AF280" i="10"/>
  <c r="AF248" i="10"/>
  <c r="AF301" i="10"/>
  <c r="AF450" i="10"/>
  <c r="AF241" i="10"/>
  <c r="AF206" i="10"/>
  <c r="AF242" i="10"/>
  <c r="AF413" i="10"/>
  <c r="AF247" i="10"/>
  <c r="AF229" i="10"/>
  <c r="AF463" i="10"/>
  <c r="AF145" i="10"/>
  <c r="AF161" i="10"/>
  <c r="AF304" i="10"/>
  <c r="AF216" i="10"/>
  <c r="AF488" i="10"/>
  <c r="AF84" i="10"/>
  <c r="AF429" i="10"/>
  <c r="AF397" i="10"/>
  <c r="AF425" i="10"/>
  <c r="AF384" i="10"/>
  <c r="AF245" i="10"/>
  <c r="AF382" i="10"/>
  <c r="AF402" i="10"/>
  <c r="AF458" i="10"/>
  <c r="AF7" i="10"/>
  <c r="AF88" i="10"/>
  <c r="AF228" i="10"/>
  <c r="AF44" i="10"/>
  <c r="AF383" i="10"/>
  <c r="AF138" i="10"/>
  <c r="AF372" i="10"/>
  <c r="AF47" i="10"/>
  <c r="AF470" i="10"/>
  <c r="AF478" i="10"/>
  <c r="AF10" i="10"/>
  <c r="AF321" i="10"/>
  <c r="AF399" i="10"/>
  <c r="AF340" i="10"/>
  <c r="AF480" i="10"/>
  <c r="AF94" i="10"/>
  <c r="AF333" i="10"/>
  <c r="AF446" i="10"/>
  <c r="AF67" i="10"/>
  <c r="AF93" i="10"/>
  <c r="AF251" i="10"/>
  <c r="AF118" i="10"/>
  <c r="AF239" i="10"/>
  <c r="AF322" i="10"/>
  <c r="AF320" i="10"/>
  <c r="AF310" i="10"/>
  <c r="AF497" i="10"/>
  <c r="AF406" i="10"/>
  <c r="AF370" i="10"/>
  <c r="AF436" i="10"/>
  <c r="AF471" i="10"/>
  <c r="AF466" i="10"/>
  <c r="AF234" i="10"/>
  <c r="AF290" i="10"/>
  <c r="AF169" i="10"/>
  <c r="AF198" i="10"/>
  <c r="AF266" i="10"/>
  <c r="AF360" i="10"/>
  <c r="AF362" i="10"/>
  <c r="AF104" i="10"/>
  <c r="AF114" i="10"/>
  <c r="AF220" i="10"/>
  <c r="AF240" i="10"/>
  <c r="AF263" i="10"/>
  <c r="AF278" i="10"/>
  <c r="AF235" i="10"/>
  <c r="AF418" i="10"/>
  <c r="AF427" i="10"/>
  <c r="AF98" i="10"/>
  <c r="AF137" i="10"/>
  <c r="AF348" i="10"/>
  <c r="AF457" i="10"/>
  <c r="AF4" i="10"/>
  <c r="AF379" i="10"/>
  <c r="AF346" i="10"/>
  <c r="AF31" i="10"/>
  <c r="AF9" i="10"/>
  <c r="AF160" i="10"/>
  <c r="AF193" i="10"/>
  <c r="AF125" i="10"/>
  <c r="AF260" i="10"/>
  <c r="AF211" i="10"/>
  <c r="AF328" i="10"/>
  <c r="AF166" i="10"/>
  <c r="AF299" i="10"/>
  <c r="AF213" i="10"/>
  <c r="AF217" i="10"/>
  <c r="AF30" i="10"/>
  <c r="AF90" i="10"/>
  <c r="AF102" i="10"/>
  <c r="AF38" i="10"/>
  <c r="AF35" i="10"/>
  <c r="AF361" i="10"/>
  <c r="AF286" i="10"/>
  <c r="AF178" i="10"/>
  <c r="AF358" i="10"/>
  <c r="AF303" i="10"/>
  <c r="AF231" i="10"/>
  <c r="AF449" i="10"/>
  <c r="AF492" i="10"/>
  <c r="AF476" i="10"/>
  <c r="AF100" i="10"/>
  <c r="AF64" i="10"/>
  <c r="AF291" i="10"/>
  <c r="AF78" i="10"/>
  <c r="AF49" i="10"/>
  <c r="AF86" i="10"/>
  <c r="AF18" i="10"/>
  <c r="AF41" i="10"/>
  <c r="AF80" i="10"/>
  <c r="AF71" i="10"/>
  <c r="AF325" i="10"/>
  <c r="AF129" i="10"/>
  <c r="AF365" i="10"/>
  <c r="AF424" i="10"/>
  <c r="AF302" i="10"/>
  <c r="AF113" i="10"/>
  <c r="AF212" i="10"/>
  <c r="AF396" i="10"/>
  <c r="AF295" i="10"/>
  <c r="AF490" i="10"/>
  <c r="AF99" i="10"/>
  <c r="AF51" i="10"/>
  <c r="AF451" i="10"/>
  <c r="AF486" i="10"/>
  <c r="AF469" i="10"/>
  <c r="AF448" i="10"/>
  <c r="AF482" i="10"/>
  <c r="AF36" i="10"/>
  <c r="AF326" i="10"/>
  <c r="AF415" i="10"/>
  <c r="AF465" i="10"/>
  <c r="AF475" i="10"/>
  <c r="AF62" i="10"/>
  <c r="AF101" i="10"/>
  <c r="AF58" i="10"/>
  <c r="AF70" i="10"/>
  <c r="AF6" i="10"/>
  <c r="AF48" i="10"/>
  <c r="AF95" i="10"/>
  <c r="AF66" i="10"/>
  <c r="AF89" i="10"/>
  <c r="AF25" i="10"/>
  <c r="AF92" i="10"/>
  <c r="AF172" i="10"/>
  <c r="AF357" i="10"/>
  <c r="AF164" i="10"/>
  <c r="AF136" i="10"/>
  <c r="AF221" i="10"/>
  <c r="AF269" i="10"/>
  <c r="AF255" i="10"/>
  <c r="AF279" i="10"/>
  <c r="AF257" i="10"/>
  <c r="AF479" i="10"/>
  <c r="AF81" i="10"/>
  <c r="AF29" i="10"/>
  <c r="AF50" i="10"/>
  <c r="AF495" i="10"/>
  <c r="AF445" i="10"/>
  <c r="AF489" i="10"/>
  <c r="AF20" i="10"/>
  <c r="AF501" i="10"/>
  <c r="AF69" i="10"/>
  <c r="AF26" i="10"/>
  <c r="AF77" i="10"/>
  <c r="AF13" i="10"/>
  <c r="AF27" i="10"/>
  <c r="AF34" i="10"/>
  <c r="AF57" i="10"/>
  <c r="AF60" i="10"/>
  <c r="AF56" i="10"/>
  <c r="AF329" i="10"/>
  <c r="AF353" i="10"/>
  <c r="AF416" i="10"/>
  <c r="AF428" i="10"/>
  <c r="AF111" i="10"/>
  <c r="AF232" i="10"/>
  <c r="AF298" i="10"/>
  <c r="AF426" i="10"/>
  <c r="AF126" i="10"/>
  <c r="AF123" i="10"/>
  <c r="AF419" i="10"/>
  <c r="AF121" i="10"/>
  <c r="AF392" i="10"/>
  <c r="AF437" i="10"/>
  <c r="AF454" i="10"/>
  <c r="AF207" i="10"/>
  <c r="AF244" i="10"/>
  <c r="AF150" i="10"/>
  <c r="AF272" i="10"/>
  <c r="AF253" i="10"/>
  <c r="AF300" i="10"/>
  <c r="AF351" i="10"/>
  <c r="AF420" i="10"/>
  <c r="AF238" i="10"/>
  <c r="AF130" i="10"/>
  <c r="AF188" i="10"/>
  <c r="AF270" i="10"/>
  <c r="AF122" i="10"/>
  <c r="AF243" i="10"/>
  <c r="AF311" i="10"/>
  <c r="AF324" i="10"/>
  <c r="AF332" i="10"/>
  <c r="AF273" i="10"/>
  <c r="AF53" i="10"/>
  <c r="AF43" i="10"/>
  <c r="AF105" i="10"/>
  <c r="AF334" i="10"/>
  <c r="AF349" i="10"/>
  <c r="AF267" i="10"/>
  <c r="AF394" i="10"/>
  <c r="AF395" i="10"/>
  <c r="AF440" i="10"/>
  <c r="AF472" i="10"/>
  <c r="AF140" i="10"/>
  <c r="AF158" i="10"/>
  <c r="AF503" i="10"/>
  <c r="AF341" i="10"/>
  <c r="AF236" i="10"/>
  <c r="AF157" i="10"/>
  <c r="AF209" i="10"/>
  <c r="AF271" i="10"/>
  <c r="AF381" i="10"/>
  <c r="AF411" i="10"/>
  <c r="AF116" i="10"/>
  <c r="AF134" i="10"/>
  <c r="AF165" i="10"/>
  <c r="AF73" i="10"/>
  <c r="AF144" i="10"/>
  <c r="AF363" i="10"/>
  <c r="AF404" i="10"/>
  <c r="AF317" i="10"/>
  <c r="AF380" i="10"/>
  <c r="AF409" i="10"/>
  <c r="AF410" i="10"/>
  <c r="AF460" i="10"/>
  <c r="AF474" i="10"/>
  <c r="AF502" i="10"/>
  <c r="AF14" i="10"/>
  <c r="AF74" i="10"/>
  <c r="AF22" i="10"/>
  <c r="AF61" i="10"/>
  <c r="AF82" i="10"/>
  <c r="AF218" i="10"/>
  <c r="AF127" i="10"/>
  <c r="AF37" i="10"/>
  <c r="AF45" i="10"/>
  <c r="AF72" i="10"/>
  <c r="AF39" i="10"/>
  <c r="AF68" i="10"/>
  <c r="AF131" i="10"/>
  <c r="AF359" i="10"/>
  <c r="AF387" i="10"/>
  <c r="AF430" i="10"/>
  <c r="AF168" i="10"/>
  <c r="AF337" i="10"/>
  <c r="AF152" i="10"/>
  <c r="AF153" i="10"/>
  <c r="AF292" i="10"/>
  <c r="AF46" i="10"/>
  <c r="AF85" i="10"/>
  <c r="AF21" i="10"/>
  <c r="AF42" i="10"/>
  <c r="AF17" i="10"/>
  <c r="AF91" i="10"/>
  <c r="AF76" i="10"/>
  <c r="AF28" i="10"/>
  <c r="AF55" i="10"/>
  <c r="AF314" i="10"/>
  <c r="AF375" i="10"/>
  <c r="AF258" i="10"/>
  <c r="AF500" i="10"/>
  <c r="AF12" i="10"/>
  <c r="AF432" i="10"/>
  <c r="AF345" i="10"/>
  <c r="AF378" i="10"/>
  <c r="AF177" i="10"/>
  <c r="AF389" i="10"/>
  <c r="AF442" i="10"/>
  <c r="AF434" i="10"/>
  <c r="AF24" i="10"/>
  <c r="AF369" i="10"/>
  <c r="AF385" i="10"/>
  <c r="AF400" i="10"/>
  <c r="AF438" i="10"/>
  <c r="AF377" i="10"/>
  <c r="AF96" i="10"/>
  <c r="AF59" i="10"/>
  <c r="AF373" i="10"/>
  <c r="AF367" i="10"/>
  <c r="AF23" i="10"/>
  <c r="D25" i="7"/>
  <c r="C7" i="7"/>
  <c r="D9" i="7"/>
  <c r="B22" i="7"/>
  <c r="D23" i="7"/>
  <c r="B23" i="7"/>
  <c r="D27" i="7"/>
  <c r="B24" i="7"/>
  <c r="C27" i="7"/>
  <c r="B25" i="7"/>
  <c r="C23" i="7"/>
  <c r="B27" i="7"/>
  <c r="C8" i="7"/>
  <c r="B8" i="7"/>
  <c r="D10" i="7"/>
  <c r="D8" i="7"/>
  <c r="B9" i="7"/>
  <c r="B12" i="7"/>
  <c r="B10" i="7"/>
  <c r="D12" i="7"/>
  <c r="B7" i="7"/>
  <c r="C12" i="7"/>
  <c r="Q40" i="6"/>
  <c r="Q41" i="6" s="1"/>
  <c r="Q43" i="6" s="1"/>
  <c r="P41" i="6"/>
  <c r="P43" i="6" s="1"/>
  <c r="C9" i="7" s="1"/>
  <c r="Q28" i="6"/>
  <c r="Q30" i="6" s="1"/>
  <c r="C10" i="7" s="1"/>
  <c r="G20" i="1"/>
  <c r="B29" i="10" l="1"/>
  <c r="B28" i="10"/>
  <c r="B30" i="10" l="1"/>
  <c r="B32" i="10" s="1"/>
  <c r="B36" i="10" s="1"/>
  <c r="B37" i="10" s="1"/>
  <c r="C36" i="10" l="1"/>
  <c r="D36" i="10" s="1"/>
  <c r="E36" i="10" s="1"/>
  <c r="B38" i="10"/>
  <c r="C37" i="10"/>
  <c r="D37" i="10" l="1"/>
  <c r="E37" i="10" s="1"/>
  <c r="B39" i="10"/>
  <c r="C38" i="10"/>
  <c r="D38" i="10" s="1"/>
  <c r="E38" i="10" s="1"/>
  <c r="B40" i="10" l="1"/>
  <c r="C39" i="10"/>
  <c r="D39" i="10" s="1"/>
  <c r="E39" i="10" s="1"/>
  <c r="B41" i="10" l="1"/>
  <c r="C40" i="10"/>
  <c r="D40" i="10" s="1"/>
  <c r="E40" i="10" s="1"/>
  <c r="B42" i="10" l="1"/>
  <c r="C41" i="10"/>
  <c r="D41" i="10" s="1"/>
  <c r="E41" i="10" s="1"/>
  <c r="B43" i="10" l="1"/>
  <c r="C42" i="10"/>
  <c r="D42" i="10" s="1"/>
  <c r="E42" i="10" s="1"/>
  <c r="B44" i="10" l="1"/>
  <c r="C43" i="10"/>
  <c r="D43" i="10" s="1"/>
  <c r="E43" i="10" s="1"/>
  <c r="B45" i="10" l="1"/>
  <c r="C44" i="10"/>
  <c r="D44" i="10" s="1"/>
  <c r="E44" i="10" s="1"/>
  <c r="B46" i="10" l="1"/>
  <c r="C45" i="10"/>
  <c r="D45" i="10" s="1"/>
  <c r="E45" i="10" s="1"/>
  <c r="B47" i="10" l="1"/>
  <c r="C46" i="10"/>
  <c r="D46" i="10" s="1"/>
  <c r="E46" i="10" s="1"/>
  <c r="B48" i="10" l="1"/>
  <c r="C47" i="10"/>
  <c r="D47" i="10" s="1"/>
  <c r="E47" i="10" s="1"/>
  <c r="B49" i="10" l="1"/>
  <c r="C48" i="10"/>
  <c r="D48" i="10" s="1"/>
  <c r="E48" i="10" s="1"/>
  <c r="B50" i="10" l="1"/>
  <c r="C49" i="10"/>
  <c r="D49" i="10" s="1"/>
  <c r="E49" i="10" s="1"/>
  <c r="B51" i="10" l="1"/>
  <c r="C50" i="10"/>
  <c r="D50" i="10" s="1"/>
  <c r="E50" i="10" s="1"/>
  <c r="B52" i="10" l="1"/>
  <c r="C51" i="10"/>
  <c r="D51" i="10" s="1"/>
  <c r="E51" i="10" s="1"/>
  <c r="B53" i="10" l="1"/>
  <c r="C52" i="10"/>
  <c r="D52" i="10" s="1"/>
  <c r="E52" i="10" s="1"/>
  <c r="B54" i="10" l="1"/>
  <c r="C53" i="10"/>
  <c r="D53" i="10" s="1"/>
  <c r="E53" i="10" s="1"/>
  <c r="B55" i="10" l="1"/>
  <c r="C54" i="10"/>
  <c r="D54" i="10" s="1"/>
  <c r="E54" i="10" s="1"/>
  <c r="B56" i="10" l="1"/>
  <c r="C55" i="10"/>
  <c r="D55" i="10" s="1"/>
  <c r="E55" i="10" s="1"/>
  <c r="B57" i="10" l="1"/>
  <c r="C56" i="10"/>
  <c r="D56" i="10" s="1"/>
  <c r="E56" i="10" s="1"/>
  <c r="B58" i="10" l="1"/>
  <c r="C57" i="10"/>
  <c r="D57" i="10" s="1"/>
  <c r="E57" i="10" s="1"/>
  <c r="C58" i="10" l="1"/>
  <c r="D58" i="10" s="1"/>
  <c r="E58" i="10" s="1"/>
  <c r="B59" i="10"/>
  <c r="B60" i="10" l="1"/>
  <c r="C59" i="10"/>
  <c r="D59" i="10" s="1"/>
  <c r="E59" i="10" s="1"/>
  <c r="B61" i="10" l="1"/>
  <c r="C60" i="10"/>
  <c r="D60" i="10" s="1"/>
  <c r="E60" i="10" s="1"/>
  <c r="B62" i="10" l="1"/>
  <c r="C61" i="10"/>
  <c r="D61" i="10" s="1"/>
  <c r="E61" i="10" s="1"/>
  <c r="B63" i="10" l="1"/>
  <c r="C62" i="10"/>
  <c r="D62" i="10" s="1"/>
  <c r="E62" i="10" s="1"/>
  <c r="B64" i="10" l="1"/>
  <c r="C63" i="10"/>
  <c r="D63" i="10" s="1"/>
  <c r="E63" i="10" s="1"/>
  <c r="B65" i="10" l="1"/>
  <c r="C64" i="10"/>
  <c r="D64" i="10" s="1"/>
  <c r="E64" i="10" s="1"/>
  <c r="B66" i="10" l="1"/>
  <c r="C65" i="10"/>
  <c r="D65" i="10" s="1"/>
  <c r="E65" i="10" s="1"/>
  <c r="B67" i="10" l="1"/>
  <c r="C67" i="10" s="1"/>
  <c r="C66" i="10"/>
  <c r="D66" i="10" s="1"/>
  <c r="E66" i="10" s="1"/>
  <c r="D67" i="10" l="1"/>
  <c r="E67" i="10" s="1"/>
</calcChain>
</file>

<file path=xl/comments1.xml><?xml version="1.0" encoding="utf-8"?>
<comments xmlns="http://schemas.openxmlformats.org/spreadsheetml/2006/main">
  <authors>
    <author>Familien PC</author>
  </authors>
  <commentList>
    <comment ref="C66" authorId="0" shapeId="0">
      <text>
        <r>
          <rPr>
            <b/>
            <sz val="9"/>
            <color indexed="81"/>
            <rFont val="Segoe UI"/>
            <family val="2"/>
          </rPr>
          <t>Familien PC:</t>
        </r>
        <r>
          <rPr>
            <sz val="9"/>
            <color indexed="81"/>
            <rFont val="Segoe UI"/>
            <family val="2"/>
          </rPr>
          <t xml:space="preserve">
Durchschnittswert</t>
        </r>
      </text>
    </comment>
  </commentList>
</comments>
</file>

<file path=xl/sharedStrings.xml><?xml version="1.0" encoding="utf-8"?>
<sst xmlns="http://schemas.openxmlformats.org/spreadsheetml/2006/main" count="888" uniqueCount="230">
  <si>
    <t xml:space="preserve">Fallbeispiel Investitionscontrolling </t>
  </si>
  <si>
    <t>Anlage 1</t>
  </si>
  <si>
    <t>Anlage 2</t>
  </si>
  <si>
    <t xml:space="preserve">Vorgaben </t>
  </si>
  <si>
    <t xml:space="preserve">Zahlungsreihe </t>
  </si>
  <si>
    <t>t=0</t>
  </si>
  <si>
    <t>t=1</t>
  </si>
  <si>
    <t>t=2</t>
  </si>
  <si>
    <t>t=3</t>
  </si>
  <si>
    <t>t=4</t>
  </si>
  <si>
    <t>t=5</t>
  </si>
  <si>
    <t xml:space="preserve">Analge 2 </t>
  </si>
  <si>
    <t>Kalkulationszinssatz</t>
  </si>
  <si>
    <t>Nutzungsdauer</t>
  </si>
  <si>
    <t>Abschreibungen p.a</t>
  </si>
  <si>
    <t>Kapitalwert</t>
  </si>
  <si>
    <t>Kalkulationszins</t>
  </si>
  <si>
    <t>Anschaffungskosten</t>
  </si>
  <si>
    <t>obere Grenze</t>
  </si>
  <si>
    <t>abs. Häufigkeit</t>
  </si>
  <si>
    <t>rel. Häufigkeit</t>
  </si>
  <si>
    <t>Klasse</t>
  </si>
  <si>
    <t>abs. Häufigkeit kum</t>
  </si>
  <si>
    <t>Absatzpreis</t>
  </si>
  <si>
    <t>Materialkosten</t>
  </si>
  <si>
    <t>Energiekosten</t>
  </si>
  <si>
    <t>Auslastung/Kapazität</t>
  </si>
  <si>
    <t>Fixe Kosten</t>
  </si>
  <si>
    <t>Einheit</t>
  </si>
  <si>
    <t>Euro</t>
  </si>
  <si>
    <t>Jahre</t>
  </si>
  <si>
    <t>Euro/Stk.</t>
  </si>
  <si>
    <t>Stk/p.a.</t>
  </si>
  <si>
    <t>Euro/p.a.</t>
  </si>
  <si>
    <t>sonst var Kosten</t>
  </si>
  <si>
    <t>%</t>
  </si>
  <si>
    <t>sonst. var. Kosten</t>
  </si>
  <si>
    <t xml:space="preserve">Auslastung/Kapazität </t>
  </si>
  <si>
    <t>Interner Zinsfuß</t>
  </si>
  <si>
    <t>Anschaffungspreis A 1</t>
  </si>
  <si>
    <t>Anschaffungspreis A 2</t>
  </si>
  <si>
    <t>Prozentuale Veränderung</t>
  </si>
  <si>
    <t>Analge 1</t>
  </si>
  <si>
    <t>Sensitivitätsanalyse (Zielgrößen-Änderungsrechnung )</t>
  </si>
  <si>
    <t>Analge 2</t>
  </si>
  <si>
    <t>Anschaffungskosten A1</t>
  </si>
  <si>
    <t>Anschaffungskosten A2</t>
  </si>
  <si>
    <t xml:space="preserve">wahrscheinlich </t>
  </si>
  <si>
    <t>pessimistisch</t>
  </si>
  <si>
    <t>optimistisch</t>
  </si>
  <si>
    <t>Sensitivitätsanalyse (Dreifach-Rechnung )</t>
  </si>
  <si>
    <t>wahrscheinlich</t>
  </si>
  <si>
    <t>Zins</t>
  </si>
  <si>
    <t>Entscheidung</t>
  </si>
  <si>
    <t>subjektives
 Ermessen</t>
  </si>
  <si>
    <t xml:space="preserve">var Stückkosten </t>
  </si>
  <si>
    <t xml:space="preserve">Anschaffungskosten </t>
  </si>
  <si>
    <t>Intervall</t>
  </si>
  <si>
    <t>Verteilungsannahme</t>
  </si>
  <si>
    <t>var Stückkosten</t>
  </si>
  <si>
    <t>gleichverteilt</t>
  </si>
  <si>
    <t>Absatz</t>
  </si>
  <si>
    <t>Wahrscheinlichkeit</t>
  </si>
  <si>
    <t xml:space="preserve">Simulationslauf </t>
  </si>
  <si>
    <t>AK</t>
  </si>
  <si>
    <t>v Stückk.</t>
  </si>
  <si>
    <t>Zufluss</t>
  </si>
  <si>
    <t>Feste Werte</t>
  </si>
  <si>
    <t>Kalkulatinszins</t>
  </si>
  <si>
    <t>Zufallszahl (p)
t=1</t>
  </si>
  <si>
    <t>Zufallszahl (p)
t=2</t>
  </si>
  <si>
    <t>Zufallszahl (p)
t=3</t>
  </si>
  <si>
    <t>Zufallszahl (p)
t=4</t>
  </si>
  <si>
    <t>Zufallszahl (p)
t=5</t>
  </si>
  <si>
    <t>Zufallszahl
Nutzungsdauer</t>
  </si>
  <si>
    <t>Minimum Kapitalwert</t>
  </si>
  <si>
    <t>Maximum Kapitalwert</t>
  </si>
  <si>
    <t>Klassenanhzahl</t>
  </si>
  <si>
    <t>Klassenbreite</t>
  </si>
  <si>
    <t>Spannweite</t>
  </si>
  <si>
    <t>Anzahl Simulationen</t>
  </si>
  <si>
    <t>und größer</t>
  </si>
  <si>
    <t>Häufigkeit</t>
  </si>
  <si>
    <t>Kumuliert %</t>
  </si>
  <si>
    <t>Untergrenze Kapitalwert</t>
  </si>
  <si>
    <t>Kapitalwert der Einzelüberschüsse</t>
  </si>
  <si>
    <t>Faktor</t>
  </si>
  <si>
    <t>Kritischer Zins</t>
  </si>
  <si>
    <t>Sensitivitätsanalyse (Kritischer Wert )</t>
  </si>
  <si>
    <t>niedrig</t>
  </si>
  <si>
    <t>hoch</t>
  </si>
  <si>
    <t>Wahrscheinlickeit</t>
  </si>
  <si>
    <t>Periode 1</t>
  </si>
  <si>
    <t>Periode 2</t>
  </si>
  <si>
    <t xml:space="preserve">niedrig </t>
  </si>
  <si>
    <t xml:space="preserve">Nachfrage </t>
  </si>
  <si>
    <t>G</t>
  </si>
  <si>
    <t>K</t>
  </si>
  <si>
    <t>NT</t>
  </si>
  <si>
    <t>GK</t>
  </si>
  <si>
    <t>KG</t>
  </si>
  <si>
    <t xml:space="preserve">hoch </t>
  </si>
  <si>
    <t>E1 (GK)</t>
  </si>
  <si>
    <t>E3 (GK)</t>
  </si>
  <si>
    <t>E5 (KG)</t>
  </si>
  <si>
    <t>E7 (KG)</t>
  </si>
  <si>
    <t>x</t>
  </si>
  <si>
    <t>H</t>
  </si>
  <si>
    <t>N</t>
  </si>
  <si>
    <t>E2 (G)</t>
  </si>
  <si>
    <t>E4 (G)</t>
  </si>
  <si>
    <t>E6 (K)</t>
  </si>
  <si>
    <t>E8 (K)</t>
  </si>
  <si>
    <t>Entscheidungsbaumverfahren</t>
  </si>
  <si>
    <t>Rückflüsse p.a.</t>
  </si>
  <si>
    <t>q^-1</t>
  </si>
  <si>
    <t>Kritischer Wert Einzelüberschüsse</t>
  </si>
  <si>
    <t>siehe Zielgrößen-Änderungsrechnung</t>
  </si>
  <si>
    <t>Einzelüberschüsse pro Stück</t>
  </si>
  <si>
    <t>Einzelüberschüsse gesamt</t>
  </si>
  <si>
    <t>Einzelüberschuss p.a.</t>
  </si>
  <si>
    <t>Einzelüberschüsses pro Stück</t>
  </si>
  <si>
    <t>Einzelüberschüsse p.a.</t>
  </si>
  <si>
    <t>Simulation</t>
  </si>
  <si>
    <t>Kapitalwert unter Korrekturverfahren</t>
  </si>
  <si>
    <t>Kapitalwert ohne Korrekturverfahren</t>
  </si>
  <si>
    <t>Zufluss p.a.</t>
  </si>
  <si>
    <t>Zusfluss gesamt</t>
  </si>
  <si>
    <t>Zuflusss pro Stück</t>
  </si>
  <si>
    <t>Rang</t>
  </si>
  <si>
    <t>Nutzwert</t>
  </si>
  <si>
    <t>Grad an Automatisierung A</t>
  </si>
  <si>
    <t>Neuheit der Technologie C</t>
  </si>
  <si>
    <t>Wartungsfreundlichkeit E</t>
  </si>
  <si>
    <t>mittel</t>
  </si>
  <si>
    <t>Anpassungsfähigkeit D</t>
  </si>
  <si>
    <t>Effizienz F</t>
  </si>
  <si>
    <t>Teilnutzen</t>
  </si>
  <si>
    <t>Zielerreichungsgrad der Handlungsalternative</t>
  </si>
  <si>
    <t>Bedienbarkeit B</t>
  </si>
  <si>
    <t xml:space="preserve">Gewichteter Teilnutzen </t>
  </si>
  <si>
    <t xml:space="preserve">Teilnutzen </t>
  </si>
  <si>
    <t>Gewichtung</t>
  </si>
  <si>
    <t>Zielkriterien</t>
  </si>
  <si>
    <t>Transformationstabelle für jedes Zielkriterium</t>
  </si>
  <si>
    <t>Berechnung der Teilnutzen und der Nutzwerte</t>
  </si>
  <si>
    <t>Gesamtzahl Punkte</t>
  </si>
  <si>
    <t>0 + 1 = 1</t>
  </si>
  <si>
    <r>
      <t xml:space="preserve">Grad an Automatisierung </t>
    </r>
    <r>
      <rPr>
        <b/>
        <sz val="12"/>
        <color theme="1"/>
        <rFont val="Arial"/>
        <family val="2"/>
      </rPr>
      <t>A</t>
    </r>
  </si>
  <si>
    <t xml:space="preserve">1 + 1 = 2 </t>
  </si>
  <si>
    <r>
      <t>Neuheit der Technologie</t>
    </r>
    <r>
      <rPr>
        <b/>
        <sz val="12"/>
        <color theme="1"/>
        <rFont val="Arial"/>
        <family val="2"/>
      </rPr>
      <t xml:space="preserve"> C</t>
    </r>
  </si>
  <si>
    <t>2 + 1 = 3</t>
  </si>
  <si>
    <r>
      <t xml:space="preserve">Wartungsfreundlichkeit </t>
    </r>
    <r>
      <rPr>
        <b/>
        <sz val="12"/>
        <color theme="1"/>
        <rFont val="Arial"/>
        <family val="2"/>
      </rPr>
      <t>E</t>
    </r>
  </si>
  <si>
    <t>3 + 1 = 4</t>
  </si>
  <si>
    <r>
      <t xml:space="preserve">Anpassungsfähigkeit </t>
    </r>
    <r>
      <rPr>
        <b/>
        <sz val="12"/>
        <color theme="1"/>
        <rFont val="Arial"/>
        <family val="2"/>
      </rPr>
      <t>D</t>
    </r>
  </si>
  <si>
    <t>4 + 1 = 5</t>
  </si>
  <si>
    <r>
      <t xml:space="preserve">Effizienz </t>
    </r>
    <r>
      <rPr>
        <b/>
        <sz val="12"/>
        <color theme="1"/>
        <rFont val="Arial"/>
        <family val="2"/>
      </rPr>
      <t>F</t>
    </r>
  </si>
  <si>
    <t>5 + 1 = 6</t>
  </si>
  <si>
    <r>
      <t xml:space="preserve">Bedienbarkeit </t>
    </r>
    <r>
      <rPr>
        <b/>
        <sz val="12"/>
        <color theme="1"/>
        <rFont val="Arial"/>
        <family val="2"/>
      </rPr>
      <t>B</t>
    </r>
  </si>
  <si>
    <t>Paarvergleich</t>
  </si>
  <si>
    <t xml:space="preserve">Erreichte Punkte </t>
  </si>
  <si>
    <t>Gewichtung der Zielkriterien</t>
  </si>
  <si>
    <r>
      <t xml:space="preserve">Effizienz </t>
    </r>
    <r>
      <rPr>
        <b/>
        <sz val="11"/>
        <color theme="1"/>
        <rFont val="Arial"/>
        <family val="2"/>
      </rPr>
      <t>F</t>
    </r>
  </si>
  <si>
    <t>F</t>
  </si>
  <si>
    <r>
      <t xml:space="preserve">Wartungsfreundlichkeit </t>
    </r>
    <r>
      <rPr>
        <b/>
        <sz val="11"/>
        <color theme="1"/>
        <rFont val="Arial"/>
        <family val="2"/>
      </rPr>
      <t>E</t>
    </r>
  </si>
  <si>
    <t>D</t>
  </si>
  <si>
    <r>
      <t xml:space="preserve">Anpassungsfähigkeit </t>
    </r>
    <r>
      <rPr>
        <b/>
        <sz val="11"/>
        <color theme="1"/>
        <rFont val="Arial"/>
        <family val="2"/>
      </rPr>
      <t>D</t>
    </r>
  </si>
  <si>
    <t>E</t>
  </si>
  <si>
    <r>
      <t>Neuheit der Technologie</t>
    </r>
    <r>
      <rPr>
        <b/>
        <sz val="11"/>
        <color theme="1"/>
        <rFont val="Arial"/>
        <family val="2"/>
      </rPr>
      <t xml:space="preserve"> C</t>
    </r>
  </si>
  <si>
    <t>B</t>
  </si>
  <si>
    <r>
      <t xml:space="preserve">Bedienbarkeit </t>
    </r>
    <r>
      <rPr>
        <b/>
        <sz val="11"/>
        <color theme="1"/>
        <rFont val="Arial"/>
        <family val="2"/>
      </rPr>
      <t>B</t>
    </r>
  </si>
  <si>
    <t>C</t>
  </si>
  <si>
    <r>
      <t xml:space="preserve">Grad an Automatisierung </t>
    </r>
    <r>
      <rPr>
        <b/>
        <sz val="11"/>
        <color theme="1"/>
        <rFont val="Arial"/>
        <family val="2"/>
      </rPr>
      <t>A</t>
    </r>
  </si>
  <si>
    <t>A</t>
  </si>
  <si>
    <t>Paarvergleich der Zielkriterien</t>
  </si>
  <si>
    <t>Nutzwertanalyse</t>
  </si>
  <si>
    <t>Alternative C (Anlage 2 + Immobilie)</t>
  </si>
  <si>
    <t>Alternative B (Anlage 2)</t>
  </si>
  <si>
    <t>Alternative A (keine Investition)</t>
  </si>
  <si>
    <t>σ/µ</t>
  </si>
  <si>
    <t>σ</t>
  </si>
  <si>
    <t>µ</t>
  </si>
  <si>
    <t>Barwerte</t>
  </si>
  <si>
    <t>D3</t>
  </si>
  <si>
    <t>D2</t>
  </si>
  <si>
    <t>D1</t>
  </si>
  <si>
    <t>Gesamtwirtsch. Entwicklung</t>
  </si>
  <si>
    <t>Programmplanung: Erwartungswert und Standardabweichung der Alternativen</t>
  </si>
  <si>
    <t>Alternative B</t>
  </si>
  <si>
    <t>Operatives Geschäft (Alternative 1)</t>
  </si>
  <si>
    <t xml:space="preserve">Wi </t>
  </si>
  <si>
    <t>Erwartungswert und Standardabweichung Alternative B</t>
  </si>
  <si>
    <t>Alternative C</t>
  </si>
  <si>
    <t>Immobilie</t>
  </si>
  <si>
    <t>Erwartungswert und Standardabweichung Alternative C</t>
  </si>
  <si>
    <t>Erwartungswert und Standardabweichung Immobilie</t>
  </si>
  <si>
    <t>Erwartungswert und Standardabweichung Anlageninvestition</t>
  </si>
  <si>
    <t>Alternative 1</t>
  </si>
  <si>
    <t>Erwartungswert und Standardabweichung Alternative A</t>
  </si>
  <si>
    <t>Nebenrechnung</t>
  </si>
  <si>
    <t>Programmplanung</t>
  </si>
  <si>
    <t>Lohn- und Gehaltskosten</t>
  </si>
  <si>
    <t>Abkürzung</t>
  </si>
  <si>
    <t>Anschaffungskosten (Euro)</t>
  </si>
  <si>
    <t>Nutzungsdauer (Jahre)</t>
  </si>
  <si>
    <t>n</t>
  </si>
  <si>
    <t>Kalkulationszinssatz (p.a.)</t>
  </si>
  <si>
    <t>p</t>
  </si>
  <si>
    <t>Auslastung/Kapazität (Stück/p.a.)</t>
  </si>
  <si>
    <t>t=1: 5.000</t>
  </si>
  <si>
    <t>t=2: 5.000</t>
  </si>
  <si>
    <t>t=3: 5.000</t>
  </si>
  <si>
    <t>t=4: 5.000</t>
  </si>
  <si>
    <t>t=2: 5.200</t>
  </si>
  <si>
    <t>t=3: 5.200</t>
  </si>
  <si>
    <t>t=4: 5.375</t>
  </si>
  <si>
    <t>Materialkosten (Euro/Stück)</t>
  </si>
  <si>
    <t>Km</t>
  </si>
  <si>
    <t>Lohn- und Gehaltskosten (Euro/Stück)</t>
  </si>
  <si>
    <t>Kl</t>
  </si>
  <si>
    <t>Energiekosten (Euro/Stück)</t>
  </si>
  <si>
    <t>Ke</t>
  </si>
  <si>
    <t>sonst. variable Kosten (Euro/Stück)</t>
  </si>
  <si>
    <t>Kv</t>
  </si>
  <si>
    <t>Fixe Kosten (Euro)</t>
  </si>
  <si>
    <t>Kf</t>
  </si>
  <si>
    <r>
      <t>A</t>
    </r>
    <r>
      <rPr>
        <vertAlign val="subscript"/>
        <sz val="9"/>
        <color rgb="FF000000"/>
        <rFont val="Garamond"/>
        <family val="1"/>
      </rPr>
      <t>0</t>
    </r>
  </si>
  <si>
    <t>Absatzpreis (Euro)</t>
  </si>
  <si>
    <t>i</t>
  </si>
  <si>
    <t xml:space="preserve">Kalkulationszins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</si>
</sst>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8" formatCode="#,##0.00\ &quot;€&quot;;[Red]\-#,##0.00\ &quot;€&quot;"/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.000000\ _€_-;\-* #,##0.000000\ _€_-;_-* &quot;-&quot;??\ _€_-;_-@_-"/>
    <numFmt numFmtId="167" formatCode="0.000"/>
    <numFmt numFmtId="168" formatCode="#,##0.000000"/>
    <numFmt numFmtId="169" formatCode="0.00000"/>
    <numFmt numFmtId="170" formatCode="#,##0.0"/>
    <numFmt numFmtId="171" formatCode="0.00000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0"/>
      <name val="Arial"/>
      <family val="2"/>
    </font>
    <font>
      <b/>
      <sz val="12"/>
      <color theme="1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theme="0"/>
      <name val="Garamond"/>
      <family val="1"/>
    </font>
    <font>
      <b/>
      <sz val="9"/>
      <color rgb="FF000000"/>
      <name val="Garamond"/>
      <family val="1"/>
    </font>
    <font>
      <sz val="9"/>
      <color rgb="FF000000"/>
      <name val="Garamond"/>
      <family val="1"/>
    </font>
    <font>
      <vertAlign val="subscript"/>
      <sz val="9"/>
      <color rgb="FF000000"/>
      <name val="Garamond"/>
      <family val="1"/>
    </font>
  </fonts>
  <fills count="20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67E7E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206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56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" fontId="0" fillId="0" borderId="1" xfId="0" applyNumberFormat="1" applyBorder="1"/>
    <xf numFmtId="9" fontId="0" fillId="0" borderId="0" xfId="0" applyNumberFormat="1"/>
    <xf numFmtId="10" fontId="0" fillId="0" borderId="0" xfId="0" applyNumberFormat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9" fontId="0" fillId="0" borderId="1" xfId="2" applyFont="1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" xfId="0" applyFill="1" applyBorder="1"/>
    <xf numFmtId="4" fontId="0" fillId="0" borderId="0" xfId="0" applyNumberFormat="1"/>
    <xf numFmtId="3" fontId="0" fillId="0" borderId="0" xfId="0" applyNumberFormat="1"/>
    <xf numFmtId="3" fontId="0" fillId="0" borderId="1" xfId="1" applyNumberFormat="1" applyFont="1" applyBorder="1" applyAlignment="1">
      <alignment horizontal="center"/>
    </xf>
    <xf numFmtId="3" fontId="0" fillId="0" borderId="1" xfId="2" applyNumberFormat="1" applyFont="1" applyBorder="1" applyAlignment="1">
      <alignment horizontal="center"/>
    </xf>
    <xf numFmtId="4" fontId="0" fillId="0" borderId="0" xfId="0" applyNumberFormat="1" applyBorder="1"/>
    <xf numFmtId="0" fontId="0" fillId="0" borderId="5" xfId="0" applyFill="1" applyBorder="1"/>
    <xf numFmtId="0" fontId="1" fillId="5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0" fontId="0" fillId="0" borderId="1" xfId="0" applyNumberFormat="1" applyBorder="1"/>
    <xf numFmtId="4" fontId="0" fillId="0" borderId="1" xfId="0" applyNumberFormat="1" applyFill="1" applyBorder="1"/>
    <xf numFmtId="0" fontId="0" fillId="0" borderId="1" xfId="0" applyBorder="1" applyAlignment="1"/>
    <xf numFmtId="0" fontId="0" fillId="0" borderId="5" xfId="0" applyFill="1" applyBorder="1" applyAlignment="1"/>
    <xf numFmtId="4" fontId="0" fillId="8" borderId="1" xfId="0" applyNumberFormat="1" applyFill="1" applyBorder="1"/>
    <xf numFmtId="8" fontId="0" fillId="0" borderId="1" xfId="0" applyNumberFormat="1" applyBorder="1"/>
    <xf numFmtId="0" fontId="0" fillId="9" borderId="1" xfId="0" applyFill="1" applyBorder="1"/>
    <xf numFmtId="0" fontId="0" fillId="9" borderId="1" xfId="0" applyFill="1" applyBorder="1" applyAlignment="1"/>
    <xf numFmtId="4" fontId="0" fillId="9" borderId="1" xfId="0" applyNumberFormat="1" applyFill="1" applyBorder="1"/>
    <xf numFmtId="0" fontId="0" fillId="9" borderId="0" xfId="0" applyFill="1"/>
    <xf numFmtId="9" fontId="1" fillId="0" borderId="1" xfId="2" applyFont="1" applyBorder="1"/>
    <xf numFmtId="0" fontId="0" fillId="8" borderId="1" xfId="0" applyFill="1" applyBorder="1"/>
    <xf numFmtId="0" fontId="0" fillId="8" borderId="1" xfId="0" applyFill="1" applyBorder="1" applyAlignment="1"/>
    <xf numFmtId="0" fontId="0" fillId="8" borderId="0" xfId="0" applyFill="1"/>
    <xf numFmtId="9" fontId="1" fillId="0" borderId="0" xfId="2" applyFont="1" applyBorder="1"/>
    <xf numFmtId="8" fontId="0" fillId="0" borderId="0" xfId="0" applyNumberFormat="1" applyBorder="1"/>
    <xf numFmtId="0" fontId="1" fillId="10" borderId="1" xfId="0" applyFont="1" applyFill="1" applyBorder="1" applyAlignment="1">
      <alignment horizontal="center"/>
    </xf>
    <xf numFmtId="9" fontId="0" fillId="8" borderId="1" xfId="2" applyFont="1" applyFill="1" applyBorder="1"/>
    <xf numFmtId="0" fontId="0" fillId="0" borderId="0" xfId="0" applyAlignment="1">
      <alignment wrapText="1"/>
    </xf>
    <xf numFmtId="2" fontId="0" fillId="0" borderId="0" xfId="0" applyNumberFormat="1"/>
    <xf numFmtId="10" fontId="0" fillId="0" borderId="0" xfId="2" applyNumberFormat="1" applyFont="1"/>
    <xf numFmtId="0" fontId="1" fillId="0" borderId="0" xfId="0" applyFont="1"/>
    <xf numFmtId="4" fontId="0" fillId="0" borderId="4" xfId="0" applyNumberFormat="1" applyBorder="1"/>
    <xf numFmtId="0" fontId="1" fillId="0" borderId="0" xfId="0" applyFont="1" applyAlignment="1"/>
    <xf numFmtId="8" fontId="0" fillId="0" borderId="0" xfId="0" applyNumberFormat="1"/>
    <xf numFmtId="165" fontId="0" fillId="0" borderId="1" xfId="1" applyNumberFormat="1" applyFont="1" applyBorder="1"/>
    <xf numFmtId="10" fontId="0" fillId="0" borderId="1" xfId="2" applyNumberFormat="1" applyFont="1" applyBorder="1"/>
    <xf numFmtId="0" fontId="4" fillId="0" borderId="0" xfId="0" applyFont="1"/>
    <xf numFmtId="8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1" xfId="0" applyFill="1" applyBorder="1" applyAlignment="1"/>
    <xf numFmtId="0" fontId="5" fillId="0" borderId="12" xfId="0" applyFont="1" applyFill="1" applyBorder="1" applyAlignment="1">
      <alignment horizontal="center"/>
    </xf>
    <xf numFmtId="10" fontId="0" fillId="0" borderId="0" xfId="0" applyNumberFormat="1" applyFill="1" applyBorder="1" applyAlignment="1"/>
    <xf numFmtId="10" fontId="0" fillId="0" borderId="11" xfId="0" applyNumberFormat="1" applyFill="1" applyBorder="1" applyAlignment="1"/>
    <xf numFmtId="0" fontId="1" fillId="7" borderId="1" xfId="0" applyFont="1" applyFill="1" applyBorder="1"/>
    <xf numFmtId="0" fontId="1" fillId="5" borderId="1" xfId="0" applyFont="1" applyFill="1" applyBorder="1"/>
    <xf numFmtId="0" fontId="1" fillId="0" borderId="1" xfId="0" applyFont="1" applyFill="1" applyBorder="1"/>
    <xf numFmtId="164" fontId="0" fillId="0" borderId="1" xfId="1" applyFont="1" applyBorder="1"/>
    <xf numFmtId="164" fontId="0" fillId="0" borderId="1" xfId="0" applyNumberFormat="1" applyBorder="1"/>
    <xf numFmtId="0" fontId="0" fillId="0" borderId="0" xfId="0" applyAlignment="1"/>
    <xf numFmtId="0" fontId="1" fillId="7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0" borderId="10" xfId="0" applyFont="1" applyBorder="1"/>
    <xf numFmtId="3" fontId="0" fillId="8" borderId="1" xfId="0" applyNumberFormat="1" applyFill="1" applyBorder="1"/>
    <xf numFmtId="0" fontId="1" fillId="7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1" fillId="8" borderId="1" xfId="0" applyNumberFormat="1" applyFont="1" applyFill="1" applyBorder="1"/>
    <xf numFmtId="10" fontId="0" fillId="8" borderId="0" xfId="0" applyNumberFormat="1" applyFill="1"/>
    <xf numFmtId="0" fontId="0" fillId="0" borderId="0" xfId="0" applyFill="1"/>
    <xf numFmtId="4" fontId="0" fillId="12" borderId="1" xfId="0" applyNumberFormat="1" applyFill="1" applyBorder="1"/>
    <xf numFmtId="0" fontId="9" fillId="0" borderId="0" xfId="0" applyFont="1"/>
    <xf numFmtId="0" fontId="9" fillId="0" borderId="0" xfId="0" applyFont="1" applyBorder="1"/>
    <xf numFmtId="167" fontId="9" fillId="0" borderId="0" xfId="0" applyNumberFormat="1" applyFont="1" applyBorder="1"/>
    <xf numFmtId="0" fontId="10" fillId="12" borderId="13" xfId="0" applyFont="1" applyFill="1" applyBorder="1"/>
    <xf numFmtId="0" fontId="10" fillId="12" borderId="11" xfId="0" applyFont="1" applyFill="1" applyBorder="1"/>
    <xf numFmtId="0" fontId="10" fillId="12" borderId="14" xfId="0" applyFont="1" applyFill="1" applyBorder="1"/>
    <xf numFmtId="0" fontId="10" fillId="12" borderId="15" xfId="0" applyFont="1" applyFill="1" applyBorder="1"/>
    <xf numFmtId="0" fontId="10" fillId="12" borderId="16" xfId="0" applyFont="1" applyFill="1" applyBorder="1" applyAlignment="1">
      <alignment horizontal="justify" vertical="center" wrapText="1"/>
    </xf>
    <xf numFmtId="0" fontId="11" fillId="0" borderId="0" xfId="0" applyFont="1" applyBorder="1"/>
    <xf numFmtId="0" fontId="10" fillId="12" borderId="17" xfId="0" applyFont="1" applyFill="1" applyBorder="1"/>
    <xf numFmtId="0" fontId="10" fillId="12" borderId="18" xfId="0" applyFont="1" applyFill="1" applyBorder="1"/>
    <xf numFmtId="0" fontId="10" fillId="12" borderId="19" xfId="0" applyFont="1" applyFill="1" applyBorder="1"/>
    <xf numFmtId="0" fontId="10" fillId="12" borderId="20" xfId="0" applyFont="1" applyFill="1" applyBorder="1"/>
    <xf numFmtId="9" fontId="10" fillId="12" borderId="19" xfId="0" applyNumberFormat="1" applyFont="1" applyFill="1" applyBorder="1" applyAlignment="1">
      <alignment horizontal="justify" vertical="center" wrapText="1"/>
    </xf>
    <xf numFmtId="0" fontId="10" fillId="12" borderId="21" xfId="0" applyFont="1" applyFill="1" applyBorder="1" applyAlignment="1">
      <alignment horizontal="justify" vertical="center" wrapText="1"/>
    </xf>
    <xf numFmtId="167" fontId="9" fillId="0" borderId="22" xfId="0" applyNumberFormat="1" applyFont="1" applyBorder="1"/>
    <xf numFmtId="167" fontId="9" fillId="0" borderId="23" xfId="0" applyNumberFormat="1" applyFont="1" applyBorder="1"/>
    <xf numFmtId="0" fontId="9" fillId="0" borderId="24" xfId="0" applyFont="1" applyBorder="1"/>
    <xf numFmtId="9" fontId="9" fillId="0" borderId="23" xfId="0" applyNumberFormat="1" applyFont="1" applyBorder="1" applyAlignment="1">
      <alignment horizontal="justify" vertical="center" wrapText="1"/>
    </xf>
    <xf numFmtId="0" fontId="10" fillId="0" borderId="25" xfId="0" applyFont="1" applyBorder="1" applyAlignment="1">
      <alignment horizontal="justify" vertical="center" wrapText="1"/>
    </xf>
    <xf numFmtId="9" fontId="0" fillId="8" borderId="8" xfId="0" applyNumberFormat="1" applyFill="1" applyBorder="1"/>
    <xf numFmtId="0" fontId="0" fillId="8" borderId="10" xfId="0" applyFill="1" applyBorder="1"/>
    <xf numFmtId="9" fontId="0" fillId="8" borderId="23" xfId="0" applyNumberFormat="1" applyFill="1" applyBorder="1"/>
    <xf numFmtId="0" fontId="0" fillId="8" borderId="5" xfId="0" applyFill="1" applyBorder="1"/>
    <xf numFmtId="0" fontId="0" fillId="8" borderId="9" xfId="0" applyFill="1" applyBorder="1"/>
    <xf numFmtId="0" fontId="8" fillId="11" borderId="1" xfId="0" applyFont="1" applyFill="1" applyBorder="1"/>
    <xf numFmtId="0" fontId="10" fillId="0" borderId="13" xfId="0" applyFont="1" applyBorder="1" applyAlignment="1">
      <alignment wrapText="1"/>
    </xf>
    <xf numFmtId="0" fontId="10" fillId="0" borderId="11" xfId="0" applyFont="1" applyBorder="1"/>
    <xf numFmtId="0" fontId="10" fillId="0" borderId="14" xfId="0" applyFont="1" applyBorder="1" applyAlignment="1">
      <alignment wrapText="1"/>
    </xf>
    <xf numFmtId="0" fontId="10" fillId="0" borderId="15" xfId="0" applyFont="1" applyBorder="1"/>
    <xf numFmtId="0" fontId="10" fillId="0" borderId="14" xfId="0" applyFont="1" applyBorder="1" applyAlignment="1">
      <alignment horizontal="justify" vertical="center" wrapText="1"/>
    </xf>
    <xf numFmtId="0" fontId="10" fillId="0" borderId="16" xfId="0" applyFont="1" applyBorder="1" applyAlignment="1">
      <alignment horizontal="justify" vertical="center" wrapText="1"/>
    </xf>
    <xf numFmtId="0" fontId="12" fillId="11" borderId="28" xfId="0" applyFont="1" applyFill="1" applyBorder="1" applyAlignment="1">
      <alignment horizontal="center" vertical="center" wrapText="1"/>
    </xf>
    <xf numFmtId="0" fontId="12" fillId="11" borderId="29" xfId="0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8" borderId="0" xfId="0" applyFont="1" applyFill="1"/>
    <xf numFmtId="0" fontId="10" fillId="8" borderId="0" xfId="0" applyFont="1" applyFill="1"/>
    <xf numFmtId="0" fontId="9" fillId="13" borderId="0" xfId="0" applyFont="1" applyFill="1"/>
    <xf numFmtId="0" fontId="10" fillId="13" borderId="0" xfId="0" applyFont="1" applyFill="1"/>
    <xf numFmtId="9" fontId="13" fillId="0" borderId="1" xfId="0" applyNumberFormat="1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9" fontId="11" fillId="0" borderId="1" xfId="0" applyNumberFormat="1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14" fillId="11" borderId="10" xfId="0" applyFont="1" applyFill="1" applyBorder="1" applyAlignment="1">
      <alignment horizontal="justify" vertical="center" wrapText="1"/>
    </xf>
    <xf numFmtId="0" fontId="14" fillId="11" borderId="9" xfId="0" applyFont="1" applyFill="1" applyBorder="1" applyAlignment="1">
      <alignment horizontal="justify" vertical="center" wrapText="1"/>
    </xf>
    <xf numFmtId="0" fontId="9" fillId="0" borderId="0" xfId="0" applyFont="1" applyFill="1" applyBorder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14" borderId="1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3" fillId="8" borderId="0" xfId="0" applyFont="1" applyFill="1" applyAlignment="1">
      <alignment horizontal="center"/>
    </xf>
    <xf numFmtId="168" fontId="11" fillId="15" borderId="1" xfId="0" applyNumberFormat="1" applyFont="1" applyFill="1" applyBorder="1"/>
    <xf numFmtId="3" fontId="11" fillId="15" borderId="1" xfId="0" applyNumberFormat="1" applyFont="1" applyFill="1" applyBorder="1"/>
    <xf numFmtId="0" fontId="11" fillId="15" borderId="10" xfId="0" applyFont="1" applyFill="1" applyBorder="1" applyAlignment="1">
      <alignment wrapText="1"/>
    </xf>
    <xf numFmtId="0" fontId="11" fillId="15" borderId="10" xfId="0" applyFont="1" applyFill="1" applyBorder="1"/>
    <xf numFmtId="0" fontId="11" fillId="15" borderId="1" xfId="0" applyFont="1" applyFill="1" applyBorder="1"/>
    <xf numFmtId="0" fontId="11" fillId="8" borderId="0" xfId="0" applyFont="1" applyFill="1"/>
    <xf numFmtId="0" fontId="11" fillId="15" borderId="1" xfId="0" applyFont="1" applyFill="1" applyBorder="1" applyAlignment="1">
      <alignment horizontal="center"/>
    </xf>
    <xf numFmtId="0" fontId="11" fillId="15" borderId="1" xfId="0" applyFont="1" applyFill="1" applyBorder="1" applyAlignment="1">
      <alignment wrapText="1"/>
    </xf>
    <xf numFmtId="0" fontId="15" fillId="11" borderId="0" xfId="0" applyFont="1" applyFill="1"/>
    <xf numFmtId="169" fontId="1" fillId="15" borderId="1" xfId="0" applyNumberFormat="1" applyFont="1" applyFill="1" applyBorder="1"/>
    <xf numFmtId="4" fontId="0" fillId="15" borderId="1" xfId="0" applyNumberFormat="1" applyFill="1" applyBorder="1"/>
    <xf numFmtId="4" fontId="1" fillId="15" borderId="1" xfId="0" applyNumberFormat="1" applyFont="1" applyFill="1" applyBorder="1"/>
    <xf numFmtId="0" fontId="1" fillId="15" borderId="10" xfId="0" applyFont="1" applyFill="1" applyBorder="1"/>
    <xf numFmtId="169" fontId="0" fillId="15" borderId="1" xfId="0" applyNumberFormat="1" applyFill="1" applyBorder="1"/>
    <xf numFmtId="0" fontId="0" fillId="15" borderId="10" xfId="0" applyFill="1" applyBorder="1"/>
    <xf numFmtId="0" fontId="0" fillId="15" borderId="10" xfId="0" applyFill="1" applyBorder="1" applyAlignment="1">
      <alignment wrapText="1"/>
    </xf>
    <xf numFmtId="0" fontId="16" fillId="15" borderId="1" xfId="0" applyFont="1" applyFill="1" applyBorder="1"/>
    <xf numFmtId="0" fontId="0" fillId="15" borderId="4" xfId="0" applyFill="1" applyBorder="1"/>
    <xf numFmtId="0" fontId="0" fillId="15" borderId="3" xfId="0" applyFill="1" applyBorder="1"/>
    <xf numFmtId="0" fontId="0" fillId="15" borderId="2" xfId="0" applyFill="1" applyBorder="1"/>
    <xf numFmtId="0" fontId="0" fillId="15" borderId="1" xfId="0" applyFill="1" applyBorder="1"/>
    <xf numFmtId="0" fontId="0" fillId="15" borderId="0" xfId="0" applyFill="1"/>
    <xf numFmtId="0" fontId="0" fillId="16" borderId="0" xfId="0" applyFill="1"/>
    <xf numFmtId="170" fontId="1" fillId="15" borderId="1" xfId="0" applyNumberFormat="1" applyFont="1" applyFill="1" applyBorder="1"/>
    <xf numFmtId="170" fontId="0" fillId="15" borderId="1" xfId="0" applyNumberFormat="1" applyFill="1" applyBorder="1"/>
    <xf numFmtId="169" fontId="0" fillId="0" borderId="0" xfId="0" applyNumberFormat="1"/>
    <xf numFmtId="4" fontId="0" fillId="0" borderId="0" xfId="1" applyNumberFormat="1" applyFont="1"/>
    <xf numFmtId="0" fontId="0" fillId="17" borderId="0" xfId="0" applyFill="1"/>
    <xf numFmtId="0" fontId="0" fillId="15" borderId="10" xfId="0" applyFont="1" applyFill="1" applyBorder="1"/>
    <xf numFmtId="171" fontId="0" fillId="15" borderId="8" xfId="0" applyNumberFormat="1" applyFill="1" applyBorder="1"/>
    <xf numFmtId="0" fontId="0" fillId="15" borderId="6" xfId="0" applyFill="1" applyBorder="1"/>
    <xf numFmtId="0" fontId="0" fillId="15" borderId="7" xfId="0" applyFill="1" applyBorder="1"/>
    <xf numFmtId="0" fontId="0" fillId="15" borderId="23" xfId="0" applyFill="1" applyBorder="1"/>
    <xf numFmtId="0" fontId="0" fillId="15" borderId="0" xfId="0" applyFill="1" applyBorder="1"/>
    <xf numFmtId="0" fontId="0" fillId="15" borderId="24" xfId="0" applyFill="1" applyBorder="1"/>
    <xf numFmtId="0" fontId="0" fillId="15" borderId="19" xfId="0" applyFill="1" applyBorder="1"/>
    <xf numFmtId="0" fontId="0" fillId="15" borderId="18" xfId="0" applyFill="1" applyBorder="1"/>
    <xf numFmtId="0" fontId="1" fillId="15" borderId="20" xfId="0" applyFont="1" applyFill="1" applyBorder="1"/>
    <xf numFmtId="0" fontId="0" fillId="0" borderId="1" xfId="0" quotePrefix="1" applyBorder="1"/>
    <xf numFmtId="166" fontId="0" fillId="0" borderId="1" xfId="1" applyNumberFormat="1" applyFont="1" applyBorder="1"/>
    <xf numFmtId="4" fontId="17" fillId="0" borderId="0" xfId="0" applyNumberFormat="1" applyFont="1" applyBorder="1"/>
    <xf numFmtId="0" fontId="17" fillId="0" borderId="0" xfId="0" applyFont="1"/>
    <xf numFmtId="0" fontId="20" fillId="0" borderId="9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right" vertical="center" wrapText="1"/>
    </xf>
    <xf numFmtId="3" fontId="17" fillId="0" borderId="0" xfId="0" applyNumberFormat="1" applyFont="1"/>
    <xf numFmtId="0" fontId="19" fillId="0" borderId="34" xfId="0" applyFont="1" applyBorder="1" applyAlignment="1">
      <alignment horizontal="left" vertical="center" wrapText="1"/>
    </xf>
    <xf numFmtId="0" fontId="19" fillId="0" borderId="36" xfId="0" applyFont="1" applyBorder="1" applyAlignment="1">
      <alignment horizontal="left" vertical="center" wrapText="1"/>
    </xf>
    <xf numFmtId="0" fontId="20" fillId="0" borderId="37" xfId="0" applyFont="1" applyBorder="1" applyAlignment="1">
      <alignment horizontal="right" vertical="center" wrapText="1"/>
    </xf>
    <xf numFmtId="0" fontId="19" fillId="0" borderId="38" xfId="0" applyFont="1" applyBorder="1" applyAlignment="1">
      <alignment horizontal="left" vertical="center" wrapText="1"/>
    </xf>
    <xf numFmtId="0" fontId="20" fillId="0" borderId="39" xfId="0" applyFont="1" applyBorder="1" applyAlignment="1">
      <alignment horizontal="center" vertical="center" wrapText="1"/>
    </xf>
    <xf numFmtId="0" fontId="18" fillId="19" borderId="30" xfId="0" applyFont="1" applyFill="1" applyBorder="1" applyAlignment="1">
      <alignment horizontal="justify" vertical="center" wrapText="1"/>
    </xf>
    <xf numFmtId="0" fontId="18" fillId="19" borderId="31" xfId="0" applyFont="1" applyFill="1" applyBorder="1" applyAlignment="1">
      <alignment horizontal="center" vertical="center" wrapText="1"/>
    </xf>
    <xf numFmtId="0" fontId="18" fillId="19" borderId="32" xfId="0" applyFont="1" applyFill="1" applyBorder="1" applyAlignment="1">
      <alignment horizontal="center" vertical="center" wrapText="1"/>
    </xf>
    <xf numFmtId="0" fontId="18" fillId="19" borderId="33" xfId="0" applyFont="1" applyFill="1" applyBorder="1" applyAlignment="1">
      <alignment horizontal="center" vertical="center" wrapText="1"/>
    </xf>
    <xf numFmtId="0" fontId="20" fillId="0" borderId="18" xfId="0" applyFont="1" applyBorder="1" applyAlignment="1">
      <alignment horizontal="right" vertical="center" wrapText="1"/>
    </xf>
    <xf numFmtId="0" fontId="20" fillId="0" borderId="6" xfId="0" applyFont="1" applyBorder="1" applyAlignment="1">
      <alignment horizontal="right" vertical="center" wrapText="1"/>
    </xf>
    <xf numFmtId="3" fontId="20" fillId="0" borderId="18" xfId="0" applyNumberFormat="1" applyFont="1" applyBorder="1" applyAlignment="1">
      <alignment horizontal="center" vertical="center" wrapText="1"/>
    </xf>
    <xf numFmtId="3" fontId="20" fillId="0" borderId="35" xfId="0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wrapText="1"/>
    </xf>
    <xf numFmtId="9" fontId="20" fillId="0" borderId="0" xfId="0" applyNumberFormat="1" applyFont="1" applyBorder="1" applyAlignment="1">
      <alignment horizontal="center" vertical="center" wrapText="1"/>
    </xf>
    <xf numFmtId="9" fontId="20" fillId="0" borderId="37" xfId="0" applyNumberFormat="1" applyFont="1" applyBorder="1" applyAlignment="1">
      <alignment horizontal="center" vertical="center" wrapText="1"/>
    </xf>
    <xf numFmtId="0" fontId="20" fillId="0" borderId="35" xfId="0" applyFont="1" applyBorder="1" applyAlignment="1">
      <alignment horizontal="right" vertical="center" wrapText="1"/>
    </xf>
    <xf numFmtId="0" fontId="20" fillId="0" borderId="42" xfId="0" applyFont="1" applyBorder="1" applyAlignment="1">
      <alignment horizontal="right" vertical="center" wrapText="1"/>
    </xf>
    <xf numFmtId="0" fontId="19" fillId="0" borderId="41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10" fontId="0" fillId="0" borderId="2" xfId="2" applyNumberFormat="1" applyFont="1" applyBorder="1" applyAlignment="1">
      <alignment horizontal="center"/>
    </xf>
    <xf numFmtId="10" fontId="0" fillId="0" borderId="4" xfId="2" applyNumberFormat="1" applyFon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9" fillId="0" borderId="34" xfId="0" applyFont="1" applyBorder="1" applyAlignment="1">
      <alignment horizontal="left" vertical="center" wrapText="1"/>
    </xf>
    <xf numFmtId="0" fontId="19" fillId="0" borderId="36" xfId="0" applyFont="1" applyBorder="1" applyAlignment="1">
      <alignment horizontal="left" vertical="center" wrapText="1"/>
    </xf>
    <xf numFmtId="0" fontId="19" fillId="0" borderId="41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10" borderId="2" xfId="0" applyFont="1" applyFill="1" applyBorder="1" applyAlignment="1">
      <alignment horizontal="center"/>
    </xf>
    <xf numFmtId="0" fontId="1" fillId="10" borderId="3" xfId="0" applyFont="1" applyFill="1" applyBorder="1" applyAlignment="1">
      <alignment horizontal="center"/>
    </xf>
    <xf numFmtId="0" fontId="1" fillId="10" borderId="4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18" borderId="2" xfId="0" applyFont="1" applyFill="1" applyBorder="1" applyAlignment="1">
      <alignment horizontal="center"/>
    </xf>
    <xf numFmtId="0" fontId="1" fillId="18" borderId="3" xfId="0" applyFont="1" applyFill="1" applyBorder="1" applyAlignment="1">
      <alignment horizontal="center"/>
    </xf>
    <xf numFmtId="0" fontId="1" fillId="18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6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4" fontId="0" fillId="0" borderId="9" xfId="0" applyNumberFormat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2" fillId="11" borderId="27" xfId="0" applyFont="1" applyFill="1" applyBorder="1" applyAlignment="1">
      <alignment horizontal="center" vertical="center"/>
    </xf>
    <xf numFmtId="0" fontId="12" fillId="11" borderId="28" xfId="0" applyFont="1" applyFill="1" applyBorder="1" applyAlignment="1">
      <alignment horizontal="center" vertical="center"/>
    </xf>
    <xf numFmtId="0" fontId="12" fillId="11" borderId="26" xfId="0" applyFont="1" applyFill="1" applyBorder="1" applyAlignment="1">
      <alignment horizontal="center" vertical="center"/>
    </xf>
    <xf numFmtId="0" fontId="14" fillId="11" borderId="1" xfId="0" applyFont="1" applyFill="1" applyBorder="1" applyAlignment="1">
      <alignment horizontal="justify" vertical="center" wrapText="1"/>
    </xf>
    <xf numFmtId="0" fontId="13" fillId="4" borderId="0" xfId="0" applyFont="1" applyFill="1" applyAlignment="1">
      <alignment horizontal="center"/>
    </xf>
    <xf numFmtId="0" fontId="11" fillId="15" borderId="2" xfId="0" applyFont="1" applyFill="1" applyBorder="1" applyAlignment="1">
      <alignment horizontal="center"/>
    </xf>
    <xf numFmtId="0" fontId="11" fillId="15" borderId="3" xfId="0" applyFont="1" applyFill="1" applyBorder="1" applyAlignment="1">
      <alignment horizontal="center"/>
    </xf>
    <xf numFmtId="0" fontId="11" fillId="15" borderId="4" xfId="0" applyFont="1" applyFill="1" applyBorder="1" applyAlignment="1">
      <alignment horizontal="center"/>
    </xf>
    <xf numFmtId="2" fontId="20" fillId="0" borderId="39" xfId="0" applyNumberFormat="1" applyFont="1" applyBorder="1" applyAlignment="1">
      <alignment horizontal="center" vertical="center" wrapText="1"/>
    </xf>
    <xf numFmtId="2" fontId="20" fillId="0" borderId="40" xfId="0" applyNumberFormat="1" applyFont="1" applyBorder="1" applyAlignment="1">
      <alignment horizontal="center" vertical="center" wrapText="1"/>
    </xf>
    <xf numFmtId="3" fontId="20" fillId="0" borderId="6" xfId="0" applyNumberFormat="1" applyFont="1" applyBorder="1" applyAlignment="1">
      <alignment horizontal="center" vertical="center" wrapText="1"/>
    </xf>
    <xf numFmtId="3" fontId="20" fillId="0" borderId="42" xfId="0" applyNumberFormat="1" applyFont="1" applyBorder="1" applyAlignment="1">
      <alignment horizontal="center" vertical="center" wrapText="1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colors>
    <mruColors>
      <color rgb="FFF67E7E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Anlage 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642478829772993"/>
          <c:y val="0.11355211846197133"/>
          <c:w val="0.8603248134801762"/>
          <c:h val="0.79483458138981422"/>
        </c:manualLayout>
      </c:layout>
      <c:scatterChart>
        <c:scatterStyle val="lineMarker"/>
        <c:varyColors val="0"/>
        <c:ser>
          <c:idx val="0"/>
          <c:order val="0"/>
          <c:tx>
            <c:v>Absatzpreis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'Ergebnis Sensitivitätsanalyse '!$B$6:$D$6</c:f>
              <c:numCache>
                <c:formatCode>0%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-0.3</c:v>
                </c:pt>
              </c:numCache>
            </c:numRef>
          </c:xVal>
          <c:yVal>
            <c:numRef>
              <c:f>'Ergebnis Sensitivitätsanalyse '!$B$7:$D$7</c:f>
              <c:numCache>
                <c:formatCode>"€"#,##0.00_);[Red]\("€"#,##0.00\)</c:formatCode>
                <c:ptCount val="3"/>
                <c:pt idx="0">
                  <c:v>1864.702066504567</c:v>
                </c:pt>
                <c:pt idx="1">
                  <c:v>92578.55183293423</c:v>
                </c:pt>
                <c:pt idx="2">
                  <c:v>-88849.147699925132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99-439E-9E0A-300FDF4C464F}"/>
            </c:ext>
          </c:extLst>
        </c:ser>
        <c:ser>
          <c:idx val="1"/>
          <c:order val="1"/>
          <c:tx>
            <c:v>Auslastung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'Ergebnis Sensitivitätsanalyse '!$B$6:$D$6</c:f>
              <c:numCache>
                <c:formatCode>0%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-0.3</c:v>
                </c:pt>
              </c:numCache>
            </c:numRef>
          </c:xVal>
          <c:yVal>
            <c:numRef>
              <c:f>'Ergebnis Sensitivitätsanalyse '!$B$10:$D$10</c:f>
              <c:numCache>
                <c:formatCode>"€"#,##0.00_);[Red]\("€"#,##0.00\)</c:formatCode>
                <c:ptCount val="3"/>
                <c:pt idx="0">
                  <c:v>1864.702066504567</c:v>
                </c:pt>
                <c:pt idx="1">
                  <c:v>26381.958760134214</c:v>
                </c:pt>
                <c:pt idx="2">
                  <c:v>-17365.350573827494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A99-439E-9E0A-300FDF4C464F}"/>
            </c:ext>
          </c:extLst>
        </c:ser>
        <c:ser>
          <c:idx val="2"/>
          <c:order val="2"/>
          <c:tx>
            <c:v>Lohn- u. Gehaltskosten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'Ergebnis Sensitivitätsanalyse '!$B$6:$D$6</c:f>
              <c:numCache>
                <c:formatCode>0%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-0.3</c:v>
                </c:pt>
              </c:numCache>
            </c:numRef>
          </c:xVal>
          <c:yVal>
            <c:numRef>
              <c:f>'Ergebnis Sensitivitätsanalyse '!$B$9:$D$9</c:f>
              <c:numCache>
                <c:formatCode>"€"#,##0.00_);[Red]\("€"#,##0.00\)</c:formatCode>
                <c:ptCount val="3"/>
                <c:pt idx="0">
                  <c:v>1864.702066504567</c:v>
                </c:pt>
                <c:pt idx="1">
                  <c:v>-22652.554627125068</c:v>
                </c:pt>
                <c:pt idx="2">
                  <c:v>26381.958760134214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A99-439E-9E0A-300FDF4C464F}"/>
            </c:ext>
          </c:extLst>
        </c:ser>
        <c:ser>
          <c:idx val="3"/>
          <c:order val="3"/>
          <c:tx>
            <c:v>Nutzungsdauer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'Ergebnis Sensitivitätsanalyse '!$B$11:$D$11</c:f>
              <c:numCache>
                <c:formatCode>0%</c:formatCode>
                <c:ptCount val="3"/>
                <c:pt idx="0">
                  <c:v>0</c:v>
                </c:pt>
                <c:pt idx="1">
                  <c:v>0.25</c:v>
                </c:pt>
                <c:pt idx="2">
                  <c:v>-0.25</c:v>
                </c:pt>
              </c:numCache>
            </c:numRef>
          </c:xVal>
          <c:yVal>
            <c:numRef>
              <c:f>'Ergebnis Sensitivitätsanalyse '!$B$12:$D$12</c:f>
              <c:numCache>
                <c:formatCode>"€"#,##0.00_);[Red]\("€"#,##0.00\)</c:formatCode>
                <c:ptCount val="3"/>
                <c:pt idx="0">
                  <c:v>1864.702066504567</c:v>
                </c:pt>
                <c:pt idx="1">
                  <c:v>12439.110173099712</c:v>
                </c:pt>
                <c:pt idx="2">
                  <c:v>-9344.1705264862867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A99-439E-9E0A-300FDF4C464F}"/>
            </c:ext>
          </c:extLst>
        </c:ser>
        <c:ser>
          <c:idx val="4"/>
          <c:order val="4"/>
          <c:tx>
            <c:v>Anschaffungskosten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trendline>
            <c:spPr>
              <a:ln w="19050" cap="rnd">
                <a:solidFill>
                  <a:srgbClr val="00B050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'Ergebnis Sensitivitätsanalyse '!$B$6:$D$6</c:f>
              <c:numCache>
                <c:formatCode>0%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-0.3</c:v>
                </c:pt>
              </c:numCache>
            </c:numRef>
          </c:xVal>
          <c:yVal>
            <c:numRef>
              <c:f>'Ergebnis Sensitivitätsanalyse '!$B$8:$D$8</c:f>
              <c:numCache>
                <c:formatCode>"€"#,##0.00_);[Red]\("€"#,##0.00\)</c:formatCode>
                <c:ptCount val="3"/>
                <c:pt idx="0">
                  <c:v>1864.702066504567</c:v>
                </c:pt>
                <c:pt idx="1">
                  <c:v>-12286.241329721848</c:v>
                </c:pt>
                <c:pt idx="2">
                  <c:v>16015.645462730983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A99-439E-9E0A-300FDF4C4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537232"/>
        <c:axId val="167537792"/>
      </c:scatterChart>
      <c:valAx>
        <c:axId val="167537232"/>
        <c:scaling>
          <c:orientation val="minMax"/>
          <c:max val="0.3500000000000000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50" b="1"/>
                  <a:t>Veränderung (%)</a:t>
                </a:r>
              </a:p>
              <a:p>
                <a:pPr>
                  <a:defRPr sz="1050" b="1"/>
                </a:pPr>
                <a:endParaRPr lang="de-DE" sz="1050" b="1"/>
              </a:p>
            </c:rich>
          </c:tx>
          <c:layout>
            <c:manualLayout>
              <c:xMode val="edge"/>
              <c:yMode val="edge"/>
              <c:x val="0.81405015001875525"/>
              <c:y val="0.65859772136713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7537792"/>
        <c:crosses val="autoZero"/>
        <c:crossBetween val="midCat"/>
      </c:valAx>
      <c:valAx>
        <c:axId val="167537792"/>
        <c:scaling>
          <c:orientation val="minMax"/>
          <c:max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50" b="1"/>
                  <a:t>Kapitalwert</a:t>
                </a:r>
              </a:p>
            </c:rich>
          </c:tx>
          <c:layout>
            <c:manualLayout>
              <c:xMode val="edge"/>
              <c:yMode val="edge"/>
              <c:x val="6.9487514000846268E-2"/>
              <c:y val="3.033024803556947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&quot;€&quot;#,##0.00_);[Red]\(&quot;€&quot;#,##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  <a:tailEnd w="sm" len="me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7537232"/>
        <c:crossesAt val="-0.36000000000000004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ayout>
        <c:manualLayout>
          <c:xMode val="edge"/>
          <c:yMode val="edge"/>
          <c:x val="8.8659945097701684E-2"/>
          <c:y val="0.93521996175074507"/>
          <c:w val="0.85241144693871373"/>
          <c:h val="6.11560041114239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Anlage 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6.6847402453707336E-2"/>
          <c:y val="0.12795926302634458"/>
          <c:w val="0.892120113526081"/>
          <c:h val="0.7804273015033204"/>
        </c:manualLayout>
      </c:layout>
      <c:scatterChart>
        <c:scatterStyle val="lineMarker"/>
        <c:varyColors val="0"/>
        <c:ser>
          <c:idx val="0"/>
          <c:order val="0"/>
          <c:tx>
            <c:v>Absatzpreis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'Ergebnis Sensitivitätsanalyse '!$B$21:$D$21</c:f>
              <c:numCache>
                <c:formatCode>0%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-0.3</c:v>
                </c:pt>
              </c:numCache>
            </c:numRef>
          </c:xVal>
          <c:yVal>
            <c:numRef>
              <c:f>'Ergebnis Sensitivitätsanalyse '!$B$22:$D$22</c:f>
              <c:numCache>
                <c:formatCode>"€"#,##0.00_);[Red]\("€"#,##0.00\)</c:formatCode>
                <c:ptCount val="3"/>
                <c:pt idx="0">
                  <c:v>2244.1227026805859</c:v>
                </c:pt>
                <c:pt idx="1">
                  <c:v>96324.404911747813</c:v>
                </c:pt>
                <c:pt idx="2">
                  <c:v>-91836.159506386626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A30-4EF1-BF6A-82D9D0ACCE4C}"/>
            </c:ext>
          </c:extLst>
        </c:ser>
        <c:ser>
          <c:idx val="1"/>
          <c:order val="1"/>
          <c:tx>
            <c:v>Auslastung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'Ergebnis Sensitivitätsanalyse '!$B$21:$D$21</c:f>
              <c:numCache>
                <c:formatCode>0%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-0.3</c:v>
                </c:pt>
              </c:numCache>
            </c:numRef>
          </c:xVal>
          <c:yVal>
            <c:numRef>
              <c:f>'Ergebnis Sensitivitätsanalyse '!$B$25:$D$25</c:f>
              <c:numCache>
                <c:formatCode>"€"#,##0.00_);[Red]\("€"#,##0.00\)</c:formatCode>
                <c:ptCount val="3"/>
                <c:pt idx="0">
                  <c:v>2244.1227026805859</c:v>
                </c:pt>
                <c:pt idx="1">
                  <c:v>29705.394266408308</c:v>
                </c:pt>
                <c:pt idx="2">
                  <c:v>-25217.148861047146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A30-4EF1-BF6A-82D9D0ACCE4C}"/>
            </c:ext>
          </c:extLst>
        </c:ser>
        <c:ser>
          <c:idx val="2"/>
          <c:order val="2"/>
          <c:tx>
            <c:v>Lohn- u. Gehaltskosten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'Ergebnis Sensitivitätsanalyse '!$B$21:$D$21</c:f>
              <c:numCache>
                <c:formatCode>0%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-0.3</c:v>
                </c:pt>
              </c:numCache>
            </c:numRef>
          </c:xVal>
          <c:yVal>
            <c:numRef>
              <c:f>'Ergebnis Sensitivitätsanalyse '!$B$24:$D$24</c:f>
              <c:numCache>
                <c:formatCode>"€"#,##0.00_);[Red]\("€"#,##0.00\)</c:formatCode>
                <c:ptCount val="3"/>
                <c:pt idx="0">
                  <c:v>2244.1227026805859</c:v>
                </c:pt>
                <c:pt idx="1">
                  <c:v>-23182.980597067315</c:v>
                </c:pt>
                <c:pt idx="2">
                  <c:v>27671.226002428473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A30-4EF1-BF6A-82D9D0ACCE4C}"/>
            </c:ext>
          </c:extLst>
        </c:ser>
        <c:ser>
          <c:idx val="3"/>
          <c:order val="3"/>
          <c:tx>
            <c:v>Nutzungsdauer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'Ergebnis Sensitivitätsanalyse '!$B$26:$D$26</c:f>
              <c:numCache>
                <c:formatCode>0%</c:formatCode>
                <c:ptCount val="3"/>
                <c:pt idx="0">
                  <c:v>0</c:v>
                </c:pt>
                <c:pt idx="1">
                  <c:v>0.25</c:v>
                </c:pt>
                <c:pt idx="2">
                  <c:v>-0.25</c:v>
                </c:pt>
              </c:numCache>
            </c:numRef>
          </c:xVal>
          <c:yVal>
            <c:numRef>
              <c:f>'Ergebnis Sensitivitätsanalyse '!$B$27:$D$27</c:f>
              <c:numCache>
                <c:formatCode>"€"#,##0.00_);[Red]\("€"#,##0.00\)</c:formatCode>
                <c:ptCount val="3"/>
                <c:pt idx="0">
                  <c:v>1864.702066504567</c:v>
                </c:pt>
                <c:pt idx="1">
                  <c:v>15655.996984545431</c:v>
                </c:pt>
                <c:pt idx="2">
                  <c:v>-11972.464036096151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A30-4EF1-BF6A-82D9D0ACCE4C}"/>
            </c:ext>
          </c:extLst>
        </c:ser>
        <c:ser>
          <c:idx val="4"/>
          <c:order val="4"/>
          <c:tx>
            <c:v>Anschaffungskosten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trendline>
            <c:spPr>
              <a:ln w="19050" cap="rnd">
                <a:solidFill>
                  <a:srgbClr val="00B050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'Ergebnis Sensitivitätsanalyse '!$B$21:$D$21</c:f>
              <c:numCache>
                <c:formatCode>0%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-0.3</c:v>
                </c:pt>
              </c:numCache>
            </c:numRef>
          </c:xVal>
          <c:yVal>
            <c:numRef>
              <c:f>'Ergebnis Sensitivitätsanalyse '!$B$23:$D$23</c:f>
              <c:numCache>
                <c:formatCode>"€"#,##0.00_);[Red]\("€"#,##0.00\)</c:formatCode>
                <c:ptCount val="3"/>
                <c:pt idx="0">
                  <c:v>2244.1227026805859</c:v>
                </c:pt>
                <c:pt idx="1">
                  <c:v>-14737.009372791112</c:v>
                </c:pt>
                <c:pt idx="2">
                  <c:v>19225.254778152284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A30-4EF1-BF6A-82D9D0ACC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017120"/>
        <c:axId val="168017680"/>
      </c:scatterChart>
      <c:valAx>
        <c:axId val="168017120"/>
        <c:scaling>
          <c:orientation val="minMax"/>
          <c:max val="0.3500000000000000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/>
                  <a:t>Veränderung (%)</a:t>
                </a:r>
              </a:p>
            </c:rich>
          </c:tx>
          <c:layout>
            <c:manualLayout>
              <c:xMode val="edge"/>
              <c:yMode val="edge"/>
              <c:x val="0.82364305901416346"/>
              <c:y val="0.66036691326716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8017680"/>
        <c:crosses val="autoZero"/>
        <c:crossBetween val="midCat"/>
      </c:valAx>
      <c:valAx>
        <c:axId val="168017680"/>
        <c:scaling>
          <c:orientation val="minMax"/>
          <c:max val="100000"/>
          <c:min val="-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 b="1"/>
                  <a:t>Kapitalwer</a:t>
                </a:r>
                <a:r>
                  <a:rPr lang="de-DE" b="1"/>
                  <a:t>t</a:t>
                </a:r>
              </a:p>
            </c:rich>
          </c:tx>
          <c:layout>
            <c:manualLayout>
              <c:xMode val="edge"/>
              <c:yMode val="edge"/>
              <c:x val="6.4543570632226016E-2"/>
              <c:y val="3.860582536670802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&quot;€&quot;#,##0.00_);[Red]\(&quot;€&quot;#,##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8017120"/>
        <c:crossesAt val="-0.36000000000000004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ayout>
        <c:manualLayout>
          <c:xMode val="edge"/>
          <c:yMode val="edge"/>
          <c:x val="7.6767419872861661E-2"/>
          <c:y val="0.92804552379041083"/>
          <c:w val="0.89999987705241236"/>
          <c:h val="6.10934877399109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Histogramm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Häufigkeit</c:v>
          </c:tx>
          <c:invertIfNegative val="0"/>
          <c:cat>
            <c:strRef>
              <c:f>'Ergebnis Risikoanalyse'!$A$3:$A$35</c:f>
              <c:strCache>
                <c:ptCount val="33"/>
                <c:pt idx="0">
                  <c:v>-40.790,58 €</c:v>
                </c:pt>
                <c:pt idx="1">
                  <c:v>-38.615,78 €</c:v>
                </c:pt>
                <c:pt idx="2">
                  <c:v>-36.440,97 €</c:v>
                </c:pt>
                <c:pt idx="3">
                  <c:v>-34.266,16 €</c:v>
                </c:pt>
                <c:pt idx="4">
                  <c:v>-32.091,35 €</c:v>
                </c:pt>
                <c:pt idx="5">
                  <c:v>-29.916,54 €</c:v>
                </c:pt>
                <c:pt idx="6">
                  <c:v>-27.741,73 €</c:v>
                </c:pt>
                <c:pt idx="7">
                  <c:v>-25.566,92 €</c:v>
                </c:pt>
                <c:pt idx="8">
                  <c:v>-23.392,11 €</c:v>
                </c:pt>
                <c:pt idx="9">
                  <c:v>-21.217,30 €</c:v>
                </c:pt>
                <c:pt idx="10">
                  <c:v>-19.042,49 €</c:v>
                </c:pt>
                <c:pt idx="11">
                  <c:v>-16.867,68 €</c:v>
                </c:pt>
                <c:pt idx="12">
                  <c:v>-14.692,87 €</c:v>
                </c:pt>
                <c:pt idx="13">
                  <c:v>-12.518,06 €</c:v>
                </c:pt>
                <c:pt idx="14">
                  <c:v>-10.343,26 €</c:v>
                </c:pt>
                <c:pt idx="15">
                  <c:v>-8.168,45 €</c:v>
                </c:pt>
                <c:pt idx="16">
                  <c:v>-5.993,64 €</c:v>
                </c:pt>
                <c:pt idx="17">
                  <c:v>-3.818,83 €</c:v>
                </c:pt>
                <c:pt idx="18">
                  <c:v>-1.644,02 €</c:v>
                </c:pt>
                <c:pt idx="19">
                  <c:v>530,79 €</c:v>
                </c:pt>
                <c:pt idx="20">
                  <c:v>2.705,60 €</c:v>
                </c:pt>
                <c:pt idx="21">
                  <c:v>4.880,41 €</c:v>
                </c:pt>
                <c:pt idx="22">
                  <c:v>7.055,22 €</c:v>
                </c:pt>
                <c:pt idx="23">
                  <c:v>9.230,03 €</c:v>
                </c:pt>
                <c:pt idx="24">
                  <c:v>11.404,84 €</c:v>
                </c:pt>
                <c:pt idx="25">
                  <c:v>13.579,65 €</c:v>
                </c:pt>
                <c:pt idx="26">
                  <c:v>15.754,46 €</c:v>
                </c:pt>
                <c:pt idx="27">
                  <c:v>17.929,27 €</c:v>
                </c:pt>
                <c:pt idx="28">
                  <c:v>20.104,07 €</c:v>
                </c:pt>
                <c:pt idx="29">
                  <c:v>22.278,88 €</c:v>
                </c:pt>
                <c:pt idx="30">
                  <c:v>24.453,69 €</c:v>
                </c:pt>
                <c:pt idx="31">
                  <c:v>26.628,50 €</c:v>
                </c:pt>
                <c:pt idx="32">
                  <c:v>und größer</c:v>
                </c:pt>
              </c:strCache>
            </c:strRef>
          </c:cat>
          <c:val>
            <c:numRef>
              <c:f>'Ergebnis Risikoanalyse'!$B$3:$B$35</c:f>
              <c:numCache>
                <c:formatCode>General</c:formatCode>
                <c:ptCount val="33"/>
                <c:pt idx="0">
                  <c:v>1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0</c:v>
                </c:pt>
                <c:pt idx="5">
                  <c:v>8</c:v>
                </c:pt>
                <c:pt idx="6">
                  <c:v>14</c:v>
                </c:pt>
                <c:pt idx="7">
                  <c:v>20</c:v>
                </c:pt>
                <c:pt idx="8">
                  <c:v>20</c:v>
                </c:pt>
                <c:pt idx="9">
                  <c:v>22</c:v>
                </c:pt>
                <c:pt idx="10">
                  <c:v>26</c:v>
                </c:pt>
                <c:pt idx="11">
                  <c:v>25</c:v>
                </c:pt>
                <c:pt idx="12">
                  <c:v>19</c:v>
                </c:pt>
                <c:pt idx="13">
                  <c:v>24</c:v>
                </c:pt>
                <c:pt idx="14">
                  <c:v>52</c:v>
                </c:pt>
                <c:pt idx="15">
                  <c:v>38</c:v>
                </c:pt>
                <c:pt idx="16">
                  <c:v>53</c:v>
                </c:pt>
                <c:pt idx="17">
                  <c:v>66</c:v>
                </c:pt>
                <c:pt idx="18">
                  <c:v>65</c:v>
                </c:pt>
                <c:pt idx="19">
                  <c:v>69</c:v>
                </c:pt>
                <c:pt idx="20">
                  <c:v>76</c:v>
                </c:pt>
                <c:pt idx="21">
                  <c:v>69</c:v>
                </c:pt>
                <c:pt idx="22">
                  <c:v>74</c:v>
                </c:pt>
                <c:pt idx="23">
                  <c:v>57</c:v>
                </c:pt>
                <c:pt idx="24">
                  <c:v>38</c:v>
                </c:pt>
                <c:pt idx="25">
                  <c:v>35</c:v>
                </c:pt>
                <c:pt idx="26">
                  <c:v>43</c:v>
                </c:pt>
                <c:pt idx="27">
                  <c:v>23</c:v>
                </c:pt>
                <c:pt idx="28">
                  <c:v>21</c:v>
                </c:pt>
                <c:pt idx="29">
                  <c:v>15</c:v>
                </c:pt>
                <c:pt idx="30">
                  <c:v>6</c:v>
                </c:pt>
                <c:pt idx="31">
                  <c:v>6</c:v>
                </c:pt>
                <c:pt idx="3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1D-433E-8C30-156B100C5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49200"/>
        <c:axId val="167649760"/>
      </c:barChart>
      <c:lineChart>
        <c:grouping val="standard"/>
        <c:varyColors val="0"/>
        <c:ser>
          <c:idx val="1"/>
          <c:order val="1"/>
          <c:tx>
            <c:v>Kumuliert %</c:v>
          </c:tx>
          <c:cat>
            <c:strRef>
              <c:f>'Ergebnis Risikoanalyse'!$A$3:$A$35</c:f>
              <c:strCache>
                <c:ptCount val="33"/>
                <c:pt idx="0">
                  <c:v>-40.790,58 €</c:v>
                </c:pt>
                <c:pt idx="1">
                  <c:v>-38.615,78 €</c:v>
                </c:pt>
                <c:pt idx="2">
                  <c:v>-36.440,97 €</c:v>
                </c:pt>
                <c:pt idx="3">
                  <c:v>-34.266,16 €</c:v>
                </c:pt>
                <c:pt idx="4">
                  <c:v>-32.091,35 €</c:v>
                </c:pt>
                <c:pt idx="5">
                  <c:v>-29.916,54 €</c:v>
                </c:pt>
                <c:pt idx="6">
                  <c:v>-27.741,73 €</c:v>
                </c:pt>
                <c:pt idx="7">
                  <c:v>-25.566,92 €</c:v>
                </c:pt>
                <c:pt idx="8">
                  <c:v>-23.392,11 €</c:v>
                </c:pt>
                <c:pt idx="9">
                  <c:v>-21.217,30 €</c:v>
                </c:pt>
                <c:pt idx="10">
                  <c:v>-19.042,49 €</c:v>
                </c:pt>
                <c:pt idx="11">
                  <c:v>-16.867,68 €</c:v>
                </c:pt>
                <c:pt idx="12">
                  <c:v>-14.692,87 €</c:v>
                </c:pt>
                <c:pt idx="13">
                  <c:v>-12.518,06 €</c:v>
                </c:pt>
                <c:pt idx="14">
                  <c:v>-10.343,26 €</c:v>
                </c:pt>
                <c:pt idx="15">
                  <c:v>-8.168,45 €</c:v>
                </c:pt>
                <c:pt idx="16">
                  <c:v>-5.993,64 €</c:v>
                </c:pt>
                <c:pt idx="17">
                  <c:v>-3.818,83 €</c:v>
                </c:pt>
                <c:pt idx="18">
                  <c:v>-1.644,02 €</c:v>
                </c:pt>
                <c:pt idx="19">
                  <c:v>530,79 €</c:v>
                </c:pt>
                <c:pt idx="20">
                  <c:v>2.705,60 €</c:v>
                </c:pt>
                <c:pt idx="21">
                  <c:v>4.880,41 €</c:v>
                </c:pt>
                <c:pt idx="22">
                  <c:v>7.055,22 €</c:v>
                </c:pt>
                <c:pt idx="23">
                  <c:v>9.230,03 €</c:v>
                </c:pt>
                <c:pt idx="24">
                  <c:v>11.404,84 €</c:v>
                </c:pt>
                <c:pt idx="25">
                  <c:v>13.579,65 €</c:v>
                </c:pt>
                <c:pt idx="26">
                  <c:v>15.754,46 €</c:v>
                </c:pt>
                <c:pt idx="27">
                  <c:v>17.929,27 €</c:v>
                </c:pt>
                <c:pt idx="28">
                  <c:v>20.104,07 €</c:v>
                </c:pt>
                <c:pt idx="29">
                  <c:v>22.278,88 €</c:v>
                </c:pt>
                <c:pt idx="30">
                  <c:v>24.453,69 €</c:v>
                </c:pt>
                <c:pt idx="31">
                  <c:v>26.628,50 €</c:v>
                </c:pt>
                <c:pt idx="32">
                  <c:v>und größer</c:v>
                </c:pt>
              </c:strCache>
            </c:strRef>
          </c:cat>
          <c:val>
            <c:numRef>
              <c:f>'Ergebnis Risikoanalyse'!$C$3:$C$35</c:f>
              <c:numCache>
                <c:formatCode>0.00%</c:formatCode>
                <c:ptCount val="33"/>
                <c:pt idx="0">
                  <c:v>1.0030090270812437E-3</c:v>
                </c:pt>
                <c:pt idx="1">
                  <c:v>5.0150451354062184E-3</c:v>
                </c:pt>
                <c:pt idx="2">
                  <c:v>9.0270812437311942E-3</c:v>
                </c:pt>
                <c:pt idx="3">
                  <c:v>1.2036108324974924E-2</c:v>
                </c:pt>
                <c:pt idx="4">
                  <c:v>1.2036108324974924E-2</c:v>
                </c:pt>
                <c:pt idx="5">
                  <c:v>2.0060180541624874E-2</c:v>
                </c:pt>
                <c:pt idx="6">
                  <c:v>3.4102306920762285E-2</c:v>
                </c:pt>
                <c:pt idx="7">
                  <c:v>5.4162487462387159E-2</c:v>
                </c:pt>
                <c:pt idx="8">
                  <c:v>7.4222668004012032E-2</c:v>
                </c:pt>
                <c:pt idx="9">
                  <c:v>9.6288866599799391E-2</c:v>
                </c:pt>
                <c:pt idx="10">
                  <c:v>0.12236710130391174</c:v>
                </c:pt>
                <c:pt idx="11">
                  <c:v>0.14744232698094284</c:v>
                </c:pt>
                <c:pt idx="12">
                  <c:v>0.16649949849548645</c:v>
                </c:pt>
                <c:pt idx="13">
                  <c:v>0.1905717151454363</c:v>
                </c:pt>
                <c:pt idx="14">
                  <c:v>0.24272818455366099</c:v>
                </c:pt>
                <c:pt idx="15">
                  <c:v>0.28084252758274825</c:v>
                </c:pt>
                <c:pt idx="16">
                  <c:v>0.33400200601805419</c:v>
                </c:pt>
                <c:pt idx="17">
                  <c:v>0.40020060180541622</c:v>
                </c:pt>
                <c:pt idx="18">
                  <c:v>0.46539618856569709</c:v>
                </c:pt>
                <c:pt idx="19">
                  <c:v>0.53460381143430291</c:v>
                </c:pt>
                <c:pt idx="20">
                  <c:v>0.61083249749247748</c:v>
                </c:pt>
                <c:pt idx="21">
                  <c:v>0.6800401203610833</c:v>
                </c:pt>
                <c:pt idx="22">
                  <c:v>0.7542627883650953</c:v>
                </c:pt>
                <c:pt idx="23">
                  <c:v>0.8114343029087262</c:v>
                </c:pt>
                <c:pt idx="24">
                  <c:v>0.84954864593781343</c:v>
                </c:pt>
                <c:pt idx="25">
                  <c:v>0.88465396188565693</c:v>
                </c:pt>
                <c:pt idx="26">
                  <c:v>0.92778335005015045</c:v>
                </c:pt>
                <c:pt idx="27">
                  <c:v>0.95085255767301902</c:v>
                </c:pt>
                <c:pt idx="28">
                  <c:v>0.97191574724172514</c:v>
                </c:pt>
                <c:pt idx="29">
                  <c:v>0.98696088264794379</c:v>
                </c:pt>
                <c:pt idx="30">
                  <c:v>0.99297893681043126</c:v>
                </c:pt>
                <c:pt idx="31">
                  <c:v>0.99899699097291872</c:v>
                </c:pt>
                <c:pt idx="3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1D-433E-8C30-156B100C5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50880"/>
        <c:axId val="167650320"/>
      </c:lineChart>
      <c:catAx>
        <c:axId val="16764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Klasse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7649760"/>
        <c:crosses val="autoZero"/>
        <c:auto val="1"/>
        <c:lblAlgn val="ctr"/>
        <c:lblOffset val="100"/>
        <c:noMultiLvlLbl val="0"/>
      </c:catAx>
      <c:valAx>
        <c:axId val="167649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Häufigkeit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7649200"/>
        <c:crosses val="autoZero"/>
        <c:crossBetween val="between"/>
      </c:valAx>
      <c:valAx>
        <c:axId val="167650320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crossAx val="167650880"/>
        <c:crosses val="max"/>
        <c:crossBetween val="between"/>
      </c:valAx>
      <c:catAx>
        <c:axId val="1676508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7650320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6350</xdr:colOff>
      <xdr:row>15</xdr:row>
      <xdr:rowOff>12700</xdr:rowOff>
    </xdr:from>
    <xdr:to>
      <xdr:col>6</xdr:col>
      <xdr:colOff>387350</xdr:colOff>
      <xdr:row>16</xdr:row>
      <xdr:rowOff>69850</xdr:rowOff>
    </xdr:to>
    <xdr:sp macro="" textlink="">
      <xdr:nvSpPr>
        <xdr:cNvPr id="20" name="Rechteck 19"/>
        <xdr:cNvSpPr/>
      </xdr:nvSpPr>
      <xdr:spPr>
        <a:xfrm>
          <a:off x="3284538" y="2751138"/>
          <a:ext cx="1143000" cy="239712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800">
              <a:solidFill>
                <a:sysClr val="windowText" lastClr="000000"/>
              </a:solidFill>
            </a:rPr>
            <a:t>IRV unter Sicherheit</a:t>
          </a:r>
        </a:p>
      </xdr:txBody>
    </xdr:sp>
    <xdr:clientData/>
  </xdr:twoCellAnchor>
  <xdr:twoCellAnchor>
    <xdr:from>
      <xdr:col>9</xdr:col>
      <xdr:colOff>114300</xdr:colOff>
      <xdr:row>14</xdr:row>
      <xdr:rowOff>101600</xdr:rowOff>
    </xdr:from>
    <xdr:to>
      <xdr:col>9</xdr:col>
      <xdr:colOff>133350</xdr:colOff>
      <xdr:row>23</xdr:row>
      <xdr:rowOff>107950</xdr:rowOff>
    </xdr:to>
    <xdr:cxnSp macro="">
      <xdr:nvCxnSpPr>
        <xdr:cNvPr id="35" name="Gerader Verbinder 34"/>
        <xdr:cNvCxnSpPr/>
      </xdr:nvCxnSpPr>
      <xdr:spPr>
        <a:xfrm>
          <a:off x="6375400" y="2679700"/>
          <a:ext cx="19050" cy="1663700"/>
        </a:xfrm>
        <a:prstGeom prst="line">
          <a:avLst/>
        </a:prstGeom>
        <a:ln w="15875">
          <a:solidFill>
            <a:schemeClr val="accent4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32808</xdr:colOff>
      <xdr:row>3</xdr:row>
      <xdr:rowOff>0</xdr:rowOff>
    </xdr:from>
    <xdr:to>
      <xdr:col>2</xdr:col>
      <xdr:colOff>26458</xdr:colOff>
      <xdr:row>13</xdr:row>
      <xdr:rowOff>171450</xdr:rowOff>
    </xdr:to>
    <xdr:sp macro="" textlink="">
      <xdr:nvSpPr>
        <xdr:cNvPr id="2" name="Rechteck 1"/>
        <xdr:cNvSpPr/>
      </xdr:nvSpPr>
      <xdr:spPr>
        <a:xfrm>
          <a:off x="763058" y="555625"/>
          <a:ext cx="983192" cy="2023533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1000" b="1">
              <a:solidFill>
                <a:sysClr val="windowText" lastClr="000000"/>
              </a:solidFill>
            </a:rPr>
            <a:t>Planen</a:t>
          </a:r>
        </a:p>
      </xdr:txBody>
    </xdr:sp>
    <xdr:clientData/>
  </xdr:twoCellAnchor>
  <xdr:twoCellAnchor>
    <xdr:from>
      <xdr:col>3</xdr:col>
      <xdr:colOff>26458</xdr:colOff>
      <xdr:row>3</xdr:row>
      <xdr:rowOff>0</xdr:rowOff>
    </xdr:from>
    <xdr:to>
      <xdr:col>4</xdr:col>
      <xdr:colOff>477308</xdr:colOff>
      <xdr:row>4</xdr:row>
      <xdr:rowOff>101600</xdr:rowOff>
    </xdr:to>
    <xdr:sp macro="" textlink="">
      <xdr:nvSpPr>
        <xdr:cNvPr id="3" name="Rechteck 2"/>
        <xdr:cNvSpPr/>
      </xdr:nvSpPr>
      <xdr:spPr>
        <a:xfrm>
          <a:off x="1883833" y="555625"/>
          <a:ext cx="1212850" cy="286808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800"/>
            <a:t>Investitionsanregung</a:t>
          </a:r>
        </a:p>
      </xdr:txBody>
    </xdr:sp>
    <xdr:clientData/>
  </xdr:twoCellAnchor>
  <xdr:twoCellAnchor>
    <xdr:from>
      <xdr:col>3</xdr:col>
      <xdr:colOff>26458</xdr:colOff>
      <xdr:row>4</xdr:row>
      <xdr:rowOff>152400</xdr:rowOff>
    </xdr:from>
    <xdr:to>
      <xdr:col>4</xdr:col>
      <xdr:colOff>477308</xdr:colOff>
      <xdr:row>6</xdr:row>
      <xdr:rowOff>127000</xdr:rowOff>
    </xdr:to>
    <xdr:sp macro="" textlink="">
      <xdr:nvSpPr>
        <xdr:cNvPr id="4" name="Rechteck 3"/>
        <xdr:cNvSpPr/>
      </xdr:nvSpPr>
      <xdr:spPr>
        <a:xfrm>
          <a:off x="1883833" y="893233"/>
          <a:ext cx="1212850" cy="345017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800"/>
            <a:t>Ermittlung Investitionsalternativen</a:t>
          </a:r>
        </a:p>
      </xdr:txBody>
    </xdr:sp>
    <xdr:clientData/>
  </xdr:twoCellAnchor>
  <xdr:twoCellAnchor>
    <xdr:from>
      <xdr:col>3</xdr:col>
      <xdr:colOff>26458</xdr:colOff>
      <xdr:row>7</xdr:row>
      <xdr:rowOff>6350</xdr:rowOff>
    </xdr:from>
    <xdr:to>
      <xdr:col>4</xdr:col>
      <xdr:colOff>470958</xdr:colOff>
      <xdr:row>14</xdr:row>
      <xdr:rowOff>0</xdr:rowOff>
    </xdr:to>
    <xdr:sp macro="" textlink="">
      <xdr:nvSpPr>
        <xdr:cNvPr id="5" name="Rechteck 4"/>
        <xdr:cNvSpPr/>
      </xdr:nvSpPr>
      <xdr:spPr>
        <a:xfrm>
          <a:off x="1883833" y="1302808"/>
          <a:ext cx="1206500" cy="1290109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800"/>
            <a:t>Ermittlung Investitionsdaten</a:t>
          </a:r>
        </a:p>
      </xdr:txBody>
    </xdr:sp>
    <xdr:clientData/>
  </xdr:twoCellAnchor>
  <xdr:twoCellAnchor>
    <xdr:from>
      <xdr:col>5</xdr:col>
      <xdr:colOff>0</xdr:colOff>
      <xdr:row>7</xdr:row>
      <xdr:rowOff>0</xdr:rowOff>
    </xdr:from>
    <xdr:to>
      <xdr:col>6</xdr:col>
      <xdr:colOff>381000</xdr:colOff>
      <xdr:row>8</xdr:row>
      <xdr:rowOff>76200</xdr:rowOff>
    </xdr:to>
    <xdr:sp macro="" textlink="">
      <xdr:nvSpPr>
        <xdr:cNvPr id="10" name="Rechteck 9"/>
        <xdr:cNvSpPr/>
      </xdr:nvSpPr>
      <xdr:spPr>
        <a:xfrm>
          <a:off x="3278188" y="1277938"/>
          <a:ext cx="1143000" cy="258762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800">
              <a:solidFill>
                <a:sysClr val="windowText" lastClr="000000"/>
              </a:solidFill>
            </a:rPr>
            <a:t>Investitionsauszahlung</a:t>
          </a:r>
        </a:p>
      </xdr:txBody>
    </xdr:sp>
    <xdr:clientData/>
  </xdr:twoCellAnchor>
  <xdr:twoCellAnchor>
    <xdr:from>
      <xdr:col>5</xdr:col>
      <xdr:colOff>0</xdr:colOff>
      <xdr:row>8</xdr:row>
      <xdr:rowOff>158750</xdr:rowOff>
    </xdr:from>
    <xdr:to>
      <xdr:col>6</xdr:col>
      <xdr:colOff>381000</xdr:colOff>
      <xdr:row>10</xdr:row>
      <xdr:rowOff>50800</xdr:rowOff>
    </xdr:to>
    <xdr:sp macro="" textlink="">
      <xdr:nvSpPr>
        <xdr:cNvPr id="11" name="Rechteck 10"/>
        <xdr:cNvSpPr/>
      </xdr:nvSpPr>
      <xdr:spPr>
        <a:xfrm>
          <a:off x="3278188" y="1619250"/>
          <a:ext cx="1143000" cy="25717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800">
              <a:solidFill>
                <a:sysClr val="windowText" lastClr="000000"/>
              </a:solidFill>
            </a:rPr>
            <a:t>Nutzungsdauer</a:t>
          </a:r>
        </a:p>
      </xdr:txBody>
    </xdr:sp>
    <xdr:clientData/>
  </xdr:twoCellAnchor>
  <xdr:twoCellAnchor>
    <xdr:from>
      <xdr:col>5</xdr:col>
      <xdr:colOff>0</xdr:colOff>
      <xdr:row>10</xdr:row>
      <xdr:rowOff>139700</xdr:rowOff>
    </xdr:from>
    <xdr:to>
      <xdr:col>6</xdr:col>
      <xdr:colOff>381000</xdr:colOff>
      <xdr:row>12</xdr:row>
      <xdr:rowOff>31750</xdr:rowOff>
    </xdr:to>
    <xdr:sp macro="" textlink="">
      <xdr:nvSpPr>
        <xdr:cNvPr id="12" name="Rechteck 11"/>
        <xdr:cNvSpPr/>
      </xdr:nvSpPr>
      <xdr:spPr>
        <a:xfrm>
          <a:off x="3278188" y="1965325"/>
          <a:ext cx="1143000" cy="25717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800">
              <a:solidFill>
                <a:sysClr val="windowText" lastClr="000000"/>
              </a:solidFill>
            </a:rPr>
            <a:t>Rückflüsse</a:t>
          </a:r>
        </a:p>
      </xdr:txBody>
    </xdr:sp>
    <xdr:clientData/>
  </xdr:twoCellAnchor>
  <xdr:twoCellAnchor>
    <xdr:from>
      <xdr:col>5</xdr:col>
      <xdr:colOff>6350</xdr:colOff>
      <xdr:row>12</xdr:row>
      <xdr:rowOff>114300</xdr:rowOff>
    </xdr:from>
    <xdr:to>
      <xdr:col>6</xdr:col>
      <xdr:colOff>387350</xdr:colOff>
      <xdr:row>14</xdr:row>
      <xdr:rowOff>6350</xdr:rowOff>
    </xdr:to>
    <xdr:sp macro="" textlink="">
      <xdr:nvSpPr>
        <xdr:cNvPr id="13" name="Rechteck 12"/>
        <xdr:cNvSpPr/>
      </xdr:nvSpPr>
      <xdr:spPr>
        <a:xfrm>
          <a:off x="3284538" y="2305050"/>
          <a:ext cx="1143000" cy="25717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800">
              <a:solidFill>
                <a:sysClr val="windowText" lastClr="000000"/>
              </a:solidFill>
            </a:rPr>
            <a:t>Liquidationserlös</a:t>
          </a:r>
        </a:p>
      </xdr:txBody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984250</xdr:colOff>
      <xdr:row>22</xdr:row>
      <xdr:rowOff>177800</xdr:rowOff>
    </xdr:to>
    <xdr:sp macro="" textlink="">
      <xdr:nvSpPr>
        <xdr:cNvPr id="14" name="Rechteck 13"/>
        <xdr:cNvSpPr/>
      </xdr:nvSpPr>
      <xdr:spPr>
        <a:xfrm>
          <a:off x="730250" y="2738438"/>
          <a:ext cx="984250" cy="1455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de-DE" sz="10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Entscheiden</a:t>
          </a: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4</xdr:col>
      <xdr:colOff>444500</xdr:colOff>
      <xdr:row>18</xdr:row>
      <xdr:rowOff>12700</xdr:rowOff>
    </xdr:to>
    <xdr:sp macro="" textlink="">
      <xdr:nvSpPr>
        <xdr:cNvPr id="15" name="Rechteck 14"/>
        <xdr:cNvSpPr/>
      </xdr:nvSpPr>
      <xdr:spPr>
        <a:xfrm>
          <a:off x="1865313" y="2738438"/>
          <a:ext cx="1206500" cy="560387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800"/>
            <a:t>Monetäre</a:t>
          </a:r>
          <a:r>
            <a:rPr lang="de-DE" sz="800" baseline="0"/>
            <a:t> Beurteilung</a:t>
          </a:r>
          <a:endParaRPr lang="de-DE" sz="800"/>
        </a:p>
      </xdr:txBody>
    </xdr:sp>
    <xdr:clientData/>
  </xdr:twoCellAnchor>
  <xdr:twoCellAnchor>
    <xdr:from>
      <xdr:col>3</xdr:col>
      <xdr:colOff>0</xdr:colOff>
      <xdr:row>18</xdr:row>
      <xdr:rowOff>101600</xdr:rowOff>
    </xdr:from>
    <xdr:to>
      <xdr:col>4</xdr:col>
      <xdr:colOff>438150</xdr:colOff>
      <xdr:row>20</xdr:row>
      <xdr:rowOff>82550</xdr:rowOff>
    </xdr:to>
    <xdr:sp macro="" textlink="">
      <xdr:nvSpPr>
        <xdr:cNvPr id="16" name="Rechteck 15"/>
        <xdr:cNvSpPr/>
      </xdr:nvSpPr>
      <xdr:spPr>
        <a:xfrm>
          <a:off x="1865313" y="3387725"/>
          <a:ext cx="1200150" cy="3460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 sz="800"/>
            <a:t>Qualitative Beurteilung</a:t>
          </a:r>
        </a:p>
      </xdr:txBody>
    </xdr:sp>
    <xdr:clientData/>
  </xdr:twoCellAnchor>
  <xdr:twoCellAnchor>
    <xdr:from>
      <xdr:col>3</xdr:col>
      <xdr:colOff>0</xdr:colOff>
      <xdr:row>20</xdr:row>
      <xdr:rowOff>139700</xdr:rowOff>
    </xdr:from>
    <xdr:to>
      <xdr:col>4</xdr:col>
      <xdr:colOff>431800</xdr:colOff>
      <xdr:row>22</xdr:row>
      <xdr:rowOff>177800</xdr:rowOff>
    </xdr:to>
    <xdr:sp macro="" textlink="">
      <xdr:nvSpPr>
        <xdr:cNvPr id="17" name="Rechteck 16"/>
        <xdr:cNvSpPr/>
      </xdr:nvSpPr>
      <xdr:spPr>
        <a:xfrm>
          <a:off x="1865313" y="3790950"/>
          <a:ext cx="1193800" cy="4032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800"/>
            <a:t>Festlegung Investitions-</a:t>
          </a:r>
        </a:p>
        <a:p>
          <a:pPr algn="ctr"/>
          <a:r>
            <a:rPr lang="de-DE" sz="800"/>
            <a:t>programm</a:t>
          </a:r>
        </a:p>
      </xdr:txBody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984250</xdr:colOff>
      <xdr:row>26</xdr:row>
      <xdr:rowOff>38100</xdr:rowOff>
    </xdr:to>
    <xdr:sp macro="" textlink="">
      <xdr:nvSpPr>
        <xdr:cNvPr id="18" name="Rechteck 17"/>
        <xdr:cNvSpPr/>
      </xdr:nvSpPr>
      <xdr:spPr>
        <a:xfrm>
          <a:off x="730250" y="4381500"/>
          <a:ext cx="984250" cy="4032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de-DE" sz="10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Realisieren</a:t>
          </a:r>
        </a:p>
      </xdr:txBody>
    </xdr:sp>
    <xdr:clientData/>
  </xdr:twoCellAnchor>
  <xdr:twoCellAnchor>
    <xdr:from>
      <xdr:col>1</xdr:col>
      <xdr:colOff>0</xdr:colOff>
      <xdr:row>27</xdr:row>
      <xdr:rowOff>0</xdr:rowOff>
    </xdr:from>
    <xdr:to>
      <xdr:col>2</xdr:col>
      <xdr:colOff>0</xdr:colOff>
      <xdr:row>29</xdr:row>
      <xdr:rowOff>38100</xdr:rowOff>
    </xdr:to>
    <xdr:sp macro="" textlink="">
      <xdr:nvSpPr>
        <xdr:cNvPr id="19" name="Rechteck 18"/>
        <xdr:cNvSpPr/>
      </xdr:nvSpPr>
      <xdr:spPr>
        <a:xfrm>
          <a:off x="730250" y="4929188"/>
          <a:ext cx="992188" cy="4032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de-DE" sz="10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Kontrollieren</a:t>
          </a:r>
        </a:p>
      </xdr:txBody>
    </xdr:sp>
    <xdr:clientData/>
  </xdr:twoCellAnchor>
  <xdr:twoCellAnchor>
    <xdr:from>
      <xdr:col>7</xdr:col>
      <xdr:colOff>0</xdr:colOff>
      <xdr:row>15</xdr:row>
      <xdr:rowOff>12700</xdr:rowOff>
    </xdr:from>
    <xdr:to>
      <xdr:col>9</xdr:col>
      <xdr:colOff>0</xdr:colOff>
      <xdr:row>16</xdr:row>
      <xdr:rowOff>57150</xdr:rowOff>
    </xdr:to>
    <xdr:sp macro="" textlink="">
      <xdr:nvSpPr>
        <xdr:cNvPr id="22" name="Rechteck 21"/>
        <xdr:cNvSpPr/>
      </xdr:nvSpPr>
      <xdr:spPr>
        <a:xfrm>
          <a:off x="4532313" y="2751138"/>
          <a:ext cx="1524000" cy="227012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600">
              <a:solidFill>
                <a:sysClr val="windowText" lastClr="000000"/>
              </a:solidFill>
            </a:rPr>
            <a:t>Statische</a:t>
          </a:r>
          <a:r>
            <a:rPr lang="de-DE" sz="600" baseline="0">
              <a:solidFill>
                <a:sysClr val="windowText" lastClr="000000"/>
              </a:solidFill>
            </a:rPr>
            <a:t> und Dynamische IRV</a:t>
          </a:r>
          <a:endParaRPr lang="de-DE" sz="6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6350</xdr:colOff>
      <xdr:row>16</xdr:row>
      <xdr:rowOff>95250</xdr:rowOff>
    </xdr:from>
    <xdr:to>
      <xdr:col>9</xdr:col>
      <xdr:colOff>6350</xdr:colOff>
      <xdr:row>18</xdr:row>
      <xdr:rowOff>19050</xdr:rowOff>
    </xdr:to>
    <xdr:sp macro="" textlink="">
      <xdr:nvSpPr>
        <xdr:cNvPr id="23" name="Rechteck 22"/>
        <xdr:cNvSpPr/>
      </xdr:nvSpPr>
      <xdr:spPr>
        <a:xfrm>
          <a:off x="4538663" y="3016250"/>
          <a:ext cx="1524000" cy="28892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600">
              <a:solidFill>
                <a:sysClr val="windowText" lastClr="000000"/>
              </a:solidFill>
            </a:rPr>
            <a:t>z.B. Korrekturverfahren, Entscheidungsbaumverfahren</a:t>
          </a:r>
        </a:p>
      </xdr:txBody>
    </xdr:sp>
    <xdr:clientData/>
  </xdr:twoCellAnchor>
  <xdr:twoCellAnchor>
    <xdr:from>
      <xdr:col>7</xdr:col>
      <xdr:colOff>0</xdr:colOff>
      <xdr:row>18</xdr:row>
      <xdr:rowOff>127000</xdr:rowOff>
    </xdr:from>
    <xdr:to>
      <xdr:col>9</xdr:col>
      <xdr:colOff>0</xdr:colOff>
      <xdr:row>20</xdr:row>
      <xdr:rowOff>50800</xdr:rowOff>
    </xdr:to>
    <xdr:sp macro="" textlink="">
      <xdr:nvSpPr>
        <xdr:cNvPr id="24" name="Rechteck 23"/>
        <xdr:cNvSpPr/>
      </xdr:nvSpPr>
      <xdr:spPr>
        <a:xfrm>
          <a:off x="4532313" y="3413125"/>
          <a:ext cx="1524000" cy="28892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600">
              <a:solidFill>
                <a:sysClr val="windowText" lastClr="000000"/>
              </a:solidFill>
            </a:rPr>
            <a:t>z.B. Nutzwertanalyse</a:t>
          </a:r>
        </a:p>
      </xdr:txBody>
    </xdr:sp>
    <xdr:clientData/>
  </xdr:twoCellAnchor>
  <xdr:twoCellAnchor>
    <xdr:from>
      <xdr:col>3</xdr:col>
      <xdr:colOff>0</xdr:colOff>
      <xdr:row>24</xdr:row>
      <xdr:rowOff>0</xdr:rowOff>
    </xdr:from>
    <xdr:to>
      <xdr:col>4</xdr:col>
      <xdr:colOff>450850</xdr:colOff>
      <xdr:row>26</xdr:row>
      <xdr:rowOff>38100</xdr:rowOff>
    </xdr:to>
    <xdr:sp macro="" textlink="">
      <xdr:nvSpPr>
        <xdr:cNvPr id="25" name="Rechteck 24"/>
        <xdr:cNvSpPr/>
      </xdr:nvSpPr>
      <xdr:spPr>
        <a:xfrm>
          <a:off x="1865313" y="4381500"/>
          <a:ext cx="1212850" cy="4032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800"/>
            <a:t>Durchführung der Investition</a:t>
          </a:r>
        </a:p>
      </xdr:txBody>
    </xdr:sp>
    <xdr:clientData/>
  </xdr:twoCellAnchor>
  <xdr:twoCellAnchor>
    <xdr:from>
      <xdr:col>3</xdr:col>
      <xdr:colOff>0</xdr:colOff>
      <xdr:row>27</xdr:row>
      <xdr:rowOff>0</xdr:rowOff>
    </xdr:from>
    <xdr:to>
      <xdr:col>4</xdr:col>
      <xdr:colOff>469900</xdr:colOff>
      <xdr:row>29</xdr:row>
      <xdr:rowOff>38100</xdr:rowOff>
    </xdr:to>
    <xdr:sp macro="" textlink="">
      <xdr:nvSpPr>
        <xdr:cNvPr id="26" name="Rechteck 25"/>
        <xdr:cNvSpPr/>
      </xdr:nvSpPr>
      <xdr:spPr>
        <a:xfrm>
          <a:off x="1865313" y="4929188"/>
          <a:ext cx="1231900" cy="4032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800"/>
            <a:t>Investitionskontrolle</a:t>
          </a:r>
        </a:p>
      </xdr:txBody>
    </xdr:sp>
    <xdr:clientData/>
  </xdr:twoCellAnchor>
  <xdr:twoCellAnchor>
    <xdr:from>
      <xdr:col>0</xdr:col>
      <xdr:colOff>565150</xdr:colOff>
      <xdr:row>14</xdr:row>
      <xdr:rowOff>95250</xdr:rowOff>
    </xdr:from>
    <xdr:to>
      <xdr:col>9</xdr:col>
      <xdr:colOff>158750</xdr:colOff>
      <xdr:row>14</xdr:row>
      <xdr:rowOff>107950</xdr:rowOff>
    </xdr:to>
    <xdr:cxnSp macro="">
      <xdr:nvCxnSpPr>
        <xdr:cNvPr id="28" name="Gerader Verbinder 27"/>
        <xdr:cNvCxnSpPr/>
      </xdr:nvCxnSpPr>
      <xdr:spPr>
        <a:xfrm flipV="1">
          <a:off x="565150" y="2651125"/>
          <a:ext cx="5649913" cy="12700"/>
        </a:xfrm>
        <a:prstGeom prst="line">
          <a:avLst/>
        </a:prstGeom>
        <a:ln w="15875">
          <a:solidFill>
            <a:schemeClr val="accent4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14</xdr:row>
      <xdr:rowOff>120650</xdr:rowOff>
    </xdr:from>
    <xdr:to>
      <xdr:col>0</xdr:col>
      <xdr:colOff>571500</xdr:colOff>
      <xdr:row>23</xdr:row>
      <xdr:rowOff>63500</xdr:rowOff>
    </xdr:to>
    <xdr:cxnSp macro="">
      <xdr:nvCxnSpPr>
        <xdr:cNvPr id="31" name="Gerader Verbinder 30"/>
        <xdr:cNvCxnSpPr/>
      </xdr:nvCxnSpPr>
      <xdr:spPr>
        <a:xfrm>
          <a:off x="571500" y="2676525"/>
          <a:ext cx="0" cy="1585913"/>
        </a:xfrm>
        <a:prstGeom prst="line">
          <a:avLst/>
        </a:prstGeom>
        <a:ln w="15875">
          <a:solidFill>
            <a:schemeClr val="accent4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23</xdr:row>
      <xdr:rowOff>69850</xdr:rowOff>
    </xdr:from>
    <xdr:to>
      <xdr:col>9</xdr:col>
      <xdr:colOff>177800</xdr:colOff>
      <xdr:row>23</xdr:row>
      <xdr:rowOff>88900</xdr:rowOff>
    </xdr:to>
    <xdr:cxnSp macro="">
      <xdr:nvCxnSpPr>
        <xdr:cNvPr id="33" name="Gerader Verbinder 32"/>
        <xdr:cNvCxnSpPr/>
      </xdr:nvCxnSpPr>
      <xdr:spPr>
        <a:xfrm>
          <a:off x="571500" y="4268788"/>
          <a:ext cx="5662613" cy="19050"/>
        </a:xfrm>
        <a:prstGeom prst="line">
          <a:avLst/>
        </a:prstGeom>
        <a:ln w="15875">
          <a:solidFill>
            <a:schemeClr val="accent4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387350</xdr:colOff>
      <xdr:row>15</xdr:row>
      <xdr:rowOff>127000</xdr:rowOff>
    </xdr:from>
    <xdr:to>
      <xdr:col>7</xdr:col>
      <xdr:colOff>0</xdr:colOff>
      <xdr:row>15</xdr:row>
      <xdr:rowOff>133350</xdr:rowOff>
    </xdr:to>
    <xdr:cxnSp macro="">
      <xdr:nvCxnSpPr>
        <xdr:cNvPr id="37" name="Gerader Verbinder 36"/>
        <xdr:cNvCxnSpPr>
          <a:stCxn id="20" idx="3"/>
          <a:endCxn id="22" idx="1"/>
        </xdr:cNvCxnSpPr>
      </xdr:nvCxnSpPr>
      <xdr:spPr>
        <a:xfrm flipV="1">
          <a:off x="4427538" y="2865438"/>
          <a:ext cx="104775" cy="63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387350</xdr:colOff>
      <xdr:row>17</xdr:row>
      <xdr:rowOff>25400</xdr:rowOff>
    </xdr:from>
    <xdr:to>
      <xdr:col>7</xdr:col>
      <xdr:colOff>25400</xdr:colOff>
      <xdr:row>17</xdr:row>
      <xdr:rowOff>57150</xdr:rowOff>
    </xdr:to>
    <xdr:cxnSp macro="">
      <xdr:nvCxnSpPr>
        <xdr:cNvPr id="38" name="Gerader Verbinder 37"/>
        <xdr:cNvCxnSpPr/>
      </xdr:nvCxnSpPr>
      <xdr:spPr>
        <a:xfrm flipV="1">
          <a:off x="4427538" y="3128963"/>
          <a:ext cx="130175" cy="317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438150</xdr:colOff>
      <xdr:row>19</xdr:row>
      <xdr:rowOff>88900</xdr:rowOff>
    </xdr:from>
    <xdr:to>
      <xdr:col>7</xdr:col>
      <xdr:colOff>0</xdr:colOff>
      <xdr:row>19</xdr:row>
      <xdr:rowOff>92075</xdr:rowOff>
    </xdr:to>
    <xdr:cxnSp macro="">
      <xdr:nvCxnSpPr>
        <xdr:cNvPr id="46" name="Gerader Verbinder 45"/>
        <xdr:cNvCxnSpPr>
          <a:stCxn id="16" idx="3"/>
          <a:endCxn id="24" idx="1"/>
        </xdr:cNvCxnSpPr>
      </xdr:nvCxnSpPr>
      <xdr:spPr>
        <a:xfrm flipV="1">
          <a:off x="3065463" y="3557588"/>
          <a:ext cx="1466850" cy="3175"/>
        </a:xfrm>
        <a:prstGeom prst="line">
          <a:avLst/>
        </a:prstGeom>
        <a:ln w="63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470958</xdr:colOff>
      <xdr:row>7</xdr:row>
      <xdr:rowOff>130175</xdr:rowOff>
    </xdr:from>
    <xdr:to>
      <xdr:col>5</xdr:col>
      <xdr:colOff>26458</xdr:colOff>
      <xdr:row>10</xdr:row>
      <xdr:rowOff>95250</xdr:rowOff>
    </xdr:to>
    <xdr:cxnSp macro="">
      <xdr:nvCxnSpPr>
        <xdr:cNvPr id="50" name="Gerader Verbinder 49"/>
        <xdr:cNvCxnSpPr>
          <a:stCxn id="5" idx="3"/>
        </xdr:cNvCxnSpPr>
      </xdr:nvCxnSpPr>
      <xdr:spPr>
        <a:xfrm flipV="1">
          <a:off x="3090333" y="1426633"/>
          <a:ext cx="201083" cy="5207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470958</xdr:colOff>
      <xdr:row>9</xdr:row>
      <xdr:rowOff>104775</xdr:rowOff>
    </xdr:from>
    <xdr:to>
      <xdr:col>5</xdr:col>
      <xdr:colOff>26458</xdr:colOff>
      <xdr:row>10</xdr:row>
      <xdr:rowOff>95250</xdr:rowOff>
    </xdr:to>
    <xdr:cxnSp macro="">
      <xdr:nvCxnSpPr>
        <xdr:cNvPr id="52" name="Gerader Verbinder 51"/>
        <xdr:cNvCxnSpPr>
          <a:stCxn id="5" idx="3"/>
        </xdr:cNvCxnSpPr>
      </xdr:nvCxnSpPr>
      <xdr:spPr>
        <a:xfrm flipV="1">
          <a:off x="3090333" y="1771650"/>
          <a:ext cx="201083" cy="1756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470958</xdr:colOff>
      <xdr:row>10</xdr:row>
      <xdr:rowOff>95250</xdr:rowOff>
    </xdr:from>
    <xdr:to>
      <xdr:col>5</xdr:col>
      <xdr:colOff>26458</xdr:colOff>
      <xdr:row>11</xdr:row>
      <xdr:rowOff>85725</xdr:rowOff>
    </xdr:to>
    <xdr:cxnSp macro="">
      <xdr:nvCxnSpPr>
        <xdr:cNvPr id="54" name="Gerader Verbinder 53"/>
        <xdr:cNvCxnSpPr>
          <a:stCxn id="5" idx="3"/>
        </xdr:cNvCxnSpPr>
      </xdr:nvCxnSpPr>
      <xdr:spPr>
        <a:xfrm>
          <a:off x="3090333" y="1947333"/>
          <a:ext cx="201083" cy="17568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470958</xdr:colOff>
      <xdr:row>10</xdr:row>
      <xdr:rowOff>95780</xdr:rowOff>
    </xdr:from>
    <xdr:to>
      <xdr:col>5</xdr:col>
      <xdr:colOff>6350</xdr:colOff>
      <xdr:row>13</xdr:row>
      <xdr:rowOff>60326</xdr:rowOff>
    </xdr:to>
    <xdr:cxnSp macro="">
      <xdr:nvCxnSpPr>
        <xdr:cNvPr id="56" name="Gerader Verbinder 55"/>
        <xdr:cNvCxnSpPr>
          <a:stCxn id="5" idx="3"/>
          <a:endCxn id="13" idx="1"/>
        </xdr:cNvCxnSpPr>
      </xdr:nvCxnSpPr>
      <xdr:spPr>
        <a:xfrm>
          <a:off x="3090333" y="1947863"/>
          <a:ext cx="180975" cy="52017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444500</xdr:colOff>
      <xdr:row>15</xdr:row>
      <xdr:rowOff>133350</xdr:rowOff>
    </xdr:from>
    <xdr:to>
      <xdr:col>5</xdr:col>
      <xdr:colOff>6350</xdr:colOff>
      <xdr:row>16</xdr:row>
      <xdr:rowOff>98425</xdr:rowOff>
    </xdr:to>
    <xdr:cxnSp macro="">
      <xdr:nvCxnSpPr>
        <xdr:cNvPr id="58" name="Gerader Verbinder 57"/>
        <xdr:cNvCxnSpPr>
          <a:stCxn id="15" idx="3"/>
          <a:endCxn id="20" idx="1"/>
        </xdr:cNvCxnSpPr>
      </xdr:nvCxnSpPr>
      <xdr:spPr>
        <a:xfrm flipV="1">
          <a:off x="3071813" y="2871788"/>
          <a:ext cx="212725" cy="14763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444500</xdr:colOff>
      <xdr:row>16</xdr:row>
      <xdr:rowOff>98425</xdr:rowOff>
    </xdr:from>
    <xdr:to>
      <xdr:col>5</xdr:col>
      <xdr:colOff>6350</xdr:colOff>
      <xdr:row>17</xdr:row>
      <xdr:rowOff>57150</xdr:rowOff>
    </xdr:to>
    <xdr:cxnSp macro="">
      <xdr:nvCxnSpPr>
        <xdr:cNvPr id="60" name="Gerader Verbinder 59"/>
        <xdr:cNvCxnSpPr>
          <a:stCxn id="15" idx="3"/>
        </xdr:cNvCxnSpPr>
      </xdr:nvCxnSpPr>
      <xdr:spPr>
        <a:xfrm>
          <a:off x="3071813" y="3019425"/>
          <a:ext cx="212725" cy="1412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5292</xdr:colOff>
      <xdr:row>16</xdr:row>
      <xdr:rowOff>132292</xdr:rowOff>
    </xdr:from>
    <xdr:to>
      <xdr:col>6</xdr:col>
      <xdr:colOff>386292</xdr:colOff>
      <xdr:row>18</xdr:row>
      <xdr:rowOff>4233</xdr:rowOff>
    </xdr:to>
    <xdr:sp macro="" textlink="">
      <xdr:nvSpPr>
        <xdr:cNvPr id="64" name="Rechteck 63"/>
        <xdr:cNvSpPr/>
      </xdr:nvSpPr>
      <xdr:spPr>
        <a:xfrm>
          <a:off x="3270250" y="3095625"/>
          <a:ext cx="1143000" cy="24235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800">
              <a:solidFill>
                <a:sysClr val="windowText" lastClr="000000"/>
              </a:solidFill>
            </a:rPr>
            <a:t>IRV unter Unsicherheit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820740</xdr:colOff>
      <xdr:row>2</xdr:row>
      <xdr:rowOff>119132</xdr:rowOff>
    </xdr:from>
    <xdr:to>
      <xdr:col>11</xdr:col>
      <xdr:colOff>152401</xdr:colOff>
      <xdr:row>22</xdr:row>
      <xdr:rowOff>37632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BD0CC67C-39E0-4091-B55C-167B86B331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</xdr:colOff>
      <xdr:row>23</xdr:row>
      <xdr:rowOff>7620</xdr:rowOff>
    </xdr:from>
    <xdr:to>
      <xdr:col>11</xdr:col>
      <xdr:colOff>198121</xdr:colOff>
      <xdr:row>42</xdr:row>
      <xdr:rowOff>109000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8C21BF5A-7B78-4B05-9747-802DAD65F1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376518</xdr:colOff>
      <xdr:row>3</xdr:row>
      <xdr:rowOff>89648</xdr:rowOff>
    </xdr:from>
    <xdr:to>
      <xdr:col>13</xdr:col>
      <xdr:colOff>179294</xdr:colOff>
      <xdr:row>30</xdr:row>
      <xdr:rowOff>89647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42648D10-36CF-4F93-B671-CA3949584F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8:H9"/>
  <sheetViews>
    <sheetView showGridLines="0" zoomScale="110" zoomScaleNormal="110" workbookViewId="0">
      <selection activeCell="K17" sqref="K17"/>
    </sheetView>
  </sheetViews>
  <sheetFormatPr baseColWidth="10" defaultRowHeight="14.4" x14ac:dyDescent="0.3"/>
  <cols>
    <col min="1" max="1" width="10.44140625" customWidth="1"/>
    <col min="2" max="2" width="14.21875" customWidth="1"/>
    <col min="3" max="3" width="2" customWidth="1"/>
    <col min="5" max="5" width="9.21875" customWidth="1"/>
    <col min="7" max="7" width="7.109375" customWidth="1"/>
  </cols>
  <sheetData>
    <row r="8" spans="8:8" x14ac:dyDescent="0.3">
      <c r="H8" s="12"/>
    </row>
    <row r="9" spans="8:8" x14ac:dyDescent="0.3">
      <c r="H9" s="1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opLeftCell="A19" zoomScale="70" zoomScaleNormal="70" workbookViewId="0">
      <selection activeCell="E36" sqref="E36"/>
    </sheetView>
  </sheetViews>
  <sheetFormatPr baseColWidth="10" defaultRowHeight="14.4" x14ac:dyDescent="0.3"/>
  <cols>
    <col min="1" max="1" width="27" style="74" customWidth="1"/>
    <col min="2" max="2" width="13.109375" style="74" customWidth="1"/>
    <col min="3" max="3" width="11.109375" style="74" customWidth="1"/>
    <col min="4" max="4" width="12.5546875" style="74" customWidth="1"/>
    <col min="5" max="5" width="11.77734375" style="74" customWidth="1"/>
    <col min="6" max="6" width="12" style="74" customWidth="1"/>
    <col min="7" max="8" width="10.88671875" style="74"/>
    <col min="10" max="10" width="39" bestFit="1" customWidth="1"/>
  </cols>
  <sheetData>
    <row r="1" spans="1:7" ht="15.6" x14ac:dyDescent="0.3">
      <c r="A1" s="248" t="s">
        <v>175</v>
      </c>
      <c r="B1" s="248"/>
      <c r="C1" s="248"/>
      <c r="D1" s="248"/>
      <c r="E1" s="248"/>
      <c r="F1" s="248"/>
      <c r="G1" s="248"/>
    </row>
    <row r="2" spans="1:7" ht="15.6" x14ac:dyDescent="0.3">
      <c r="A2" s="124"/>
      <c r="B2" s="124"/>
      <c r="C2" s="124"/>
      <c r="D2" s="124"/>
      <c r="E2" s="124"/>
      <c r="F2" s="124"/>
      <c r="G2" s="124"/>
    </row>
    <row r="3" spans="1:7" x14ac:dyDescent="0.3">
      <c r="A3" s="112" t="s">
        <v>174</v>
      </c>
      <c r="B3" s="111"/>
      <c r="C3" s="111"/>
      <c r="D3" s="111"/>
      <c r="E3" s="111"/>
      <c r="F3" s="111"/>
      <c r="G3" s="111"/>
    </row>
    <row r="5" spans="1:7" x14ac:dyDescent="0.3">
      <c r="A5" s="122"/>
      <c r="B5" s="123" t="s">
        <v>173</v>
      </c>
      <c r="C5" s="123" t="s">
        <v>169</v>
      </c>
      <c r="D5" s="123" t="s">
        <v>171</v>
      </c>
      <c r="E5" s="123" t="s">
        <v>165</v>
      </c>
      <c r="F5" s="123" t="s">
        <v>167</v>
      </c>
      <c r="G5" s="123" t="s">
        <v>163</v>
      </c>
    </row>
    <row r="6" spans="1:7" x14ac:dyDescent="0.3">
      <c r="A6" s="122" t="s">
        <v>172</v>
      </c>
      <c r="B6" s="121"/>
      <c r="C6" s="122" t="s">
        <v>169</v>
      </c>
      <c r="D6" s="122" t="s">
        <v>171</v>
      </c>
      <c r="E6" s="122" t="s">
        <v>165</v>
      </c>
      <c r="F6" s="122" t="s">
        <v>167</v>
      </c>
      <c r="G6" s="122" t="s">
        <v>163</v>
      </c>
    </row>
    <row r="7" spans="1:7" x14ac:dyDescent="0.3">
      <c r="A7" s="122" t="s">
        <v>170</v>
      </c>
      <c r="B7" s="121"/>
      <c r="C7" s="121"/>
      <c r="D7" s="122" t="s">
        <v>169</v>
      </c>
      <c r="E7" s="122" t="s">
        <v>169</v>
      </c>
      <c r="F7" s="122" t="s">
        <v>169</v>
      </c>
      <c r="G7" s="122" t="s">
        <v>169</v>
      </c>
    </row>
    <row r="8" spans="1:7" x14ac:dyDescent="0.3">
      <c r="A8" s="122" t="s">
        <v>168</v>
      </c>
      <c r="B8" s="121"/>
      <c r="C8" s="121"/>
      <c r="D8" s="121"/>
      <c r="E8" s="122" t="s">
        <v>165</v>
      </c>
      <c r="F8" s="122" t="s">
        <v>167</v>
      </c>
      <c r="G8" s="122" t="s">
        <v>163</v>
      </c>
    </row>
    <row r="9" spans="1:7" x14ac:dyDescent="0.3">
      <c r="A9" s="122" t="s">
        <v>166</v>
      </c>
      <c r="B9" s="121"/>
      <c r="C9" s="121"/>
      <c r="D9" s="121"/>
      <c r="E9" s="121"/>
      <c r="F9" s="122" t="s">
        <v>165</v>
      </c>
      <c r="G9" s="122" t="s">
        <v>163</v>
      </c>
    </row>
    <row r="10" spans="1:7" x14ac:dyDescent="0.3">
      <c r="A10" s="122" t="s">
        <v>164</v>
      </c>
      <c r="B10" s="121"/>
      <c r="C10" s="121"/>
      <c r="D10" s="121"/>
      <c r="E10" s="121"/>
      <c r="F10" s="121"/>
      <c r="G10" s="122" t="s">
        <v>163</v>
      </c>
    </row>
    <row r="11" spans="1:7" x14ac:dyDescent="0.3">
      <c r="A11" s="122" t="s">
        <v>162</v>
      </c>
      <c r="B11" s="121"/>
      <c r="C11" s="121"/>
      <c r="D11" s="121"/>
      <c r="E11" s="121"/>
      <c r="F11" s="121"/>
      <c r="G11" s="121"/>
    </row>
    <row r="12" spans="1:7" x14ac:dyDescent="0.3">
      <c r="A12" s="120"/>
      <c r="B12" s="119"/>
      <c r="C12" s="119"/>
      <c r="D12" s="119"/>
      <c r="E12" s="119"/>
      <c r="F12" s="119"/>
      <c r="G12" s="119"/>
    </row>
    <row r="13" spans="1:7" x14ac:dyDescent="0.3">
      <c r="A13" s="120"/>
      <c r="B13" s="119"/>
      <c r="C13" s="119"/>
      <c r="D13" s="119"/>
      <c r="E13" s="119"/>
      <c r="F13" s="119"/>
      <c r="G13" s="119"/>
    </row>
    <row r="16" spans="1:7" x14ac:dyDescent="0.3">
      <c r="A16" s="112" t="s">
        <v>161</v>
      </c>
      <c r="B16" s="111"/>
      <c r="C16" s="111"/>
      <c r="D16" s="111"/>
      <c r="E16" s="111"/>
      <c r="F16" s="111"/>
      <c r="G16" s="111"/>
    </row>
    <row r="18" spans="1:16" ht="31.2" x14ac:dyDescent="0.3">
      <c r="A18" s="247"/>
      <c r="B18" s="118" t="s">
        <v>160</v>
      </c>
      <c r="C18" s="247" t="s">
        <v>142</v>
      </c>
    </row>
    <row r="19" spans="1:16" ht="31.2" x14ac:dyDescent="0.3">
      <c r="A19" s="247"/>
      <c r="B19" s="117" t="s">
        <v>159</v>
      </c>
      <c r="C19" s="247"/>
    </row>
    <row r="20" spans="1:16" ht="15.6" x14ac:dyDescent="0.3">
      <c r="A20" s="116" t="s">
        <v>158</v>
      </c>
      <c r="B20" s="116" t="s">
        <v>157</v>
      </c>
      <c r="C20" s="115">
        <v>0.28999999999999998</v>
      </c>
    </row>
    <row r="21" spans="1:16" ht="15.6" x14ac:dyDescent="0.3">
      <c r="A21" s="116" t="s">
        <v>156</v>
      </c>
      <c r="B21" s="116" t="s">
        <v>155</v>
      </c>
      <c r="C21" s="115">
        <v>0.24</v>
      </c>
    </row>
    <row r="22" spans="1:16" ht="15.6" x14ac:dyDescent="0.3">
      <c r="A22" s="116" t="s">
        <v>154</v>
      </c>
      <c r="B22" s="116" t="s">
        <v>153</v>
      </c>
      <c r="C22" s="115">
        <v>0.19</v>
      </c>
    </row>
    <row r="23" spans="1:16" ht="15.6" x14ac:dyDescent="0.3">
      <c r="A23" s="116" t="s">
        <v>152</v>
      </c>
      <c r="B23" s="116" t="s">
        <v>151</v>
      </c>
      <c r="C23" s="115">
        <v>0.14000000000000001</v>
      </c>
    </row>
    <row r="24" spans="1:16" ht="15.6" x14ac:dyDescent="0.3">
      <c r="A24" s="116" t="s">
        <v>150</v>
      </c>
      <c r="B24" s="116" t="s">
        <v>149</v>
      </c>
      <c r="C24" s="115">
        <v>0.1</v>
      </c>
    </row>
    <row r="25" spans="1:16" ht="30.6" x14ac:dyDescent="0.3">
      <c r="A25" s="116" t="s">
        <v>148</v>
      </c>
      <c r="B25" s="116" t="s">
        <v>147</v>
      </c>
      <c r="C25" s="115">
        <v>0.04</v>
      </c>
    </row>
    <row r="26" spans="1:16" ht="25.05" customHeight="1" x14ac:dyDescent="0.3">
      <c r="A26" s="114" t="s">
        <v>146</v>
      </c>
      <c r="B26" s="114">
        <v>21</v>
      </c>
      <c r="C26" s="113">
        <v>1</v>
      </c>
    </row>
    <row r="31" spans="1:16" ht="19.5" customHeight="1" x14ac:dyDescent="0.3">
      <c r="A31" s="112" t="s">
        <v>145</v>
      </c>
      <c r="B31" s="111"/>
      <c r="C31" s="111"/>
      <c r="D31" s="111"/>
      <c r="E31" s="111"/>
      <c r="F31" s="111"/>
      <c r="G31" s="111"/>
      <c r="J31" s="112" t="s">
        <v>144</v>
      </c>
      <c r="K31" s="111"/>
      <c r="L31" s="111"/>
      <c r="M31" s="111"/>
      <c r="N31" s="111"/>
      <c r="O31" s="111"/>
      <c r="P31" s="111"/>
    </row>
    <row r="32" spans="1:16" s="72" customFormat="1" ht="12.45" customHeight="1" thickBot="1" x14ac:dyDescent="0.35">
      <c r="A32" s="110"/>
      <c r="B32" s="109"/>
      <c r="C32" s="109"/>
      <c r="D32" s="109"/>
      <c r="E32" s="109"/>
      <c r="F32" s="109"/>
      <c r="G32" s="108"/>
      <c r="H32" s="108"/>
    </row>
    <row r="33" spans="1:11" ht="15.6" x14ac:dyDescent="0.3">
      <c r="A33" s="107" t="s">
        <v>143</v>
      </c>
      <c r="B33" s="106" t="s">
        <v>142</v>
      </c>
      <c r="C33" s="244" t="s">
        <v>1</v>
      </c>
      <c r="D33" s="245"/>
      <c r="E33" s="244" t="s">
        <v>2</v>
      </c>
      <c r="F33" s="246"/>
      <c r="G33" s="82"/>
    </row>
    <row r="34" spans="1:11" ht="42.6" thickBot="1" x14ac:dyDescent="0.35">
      <c r="A34" s="105"/>
      <c r="B34" s="104"/>
      <c r="C34" s="103" t="s">
        <v>141</v>
      </c>
      <c r="D34" s="102" t="s">
        <v>140</v>
      </c>
      <c r="E34" s="101" t="s">
        <v>141</v>
      </c>
      <c r="F34" s="100" t="s">
        <v>140</v>
      </c>
      <c r="G34" s="82"/>
    </row>
    <row r="35" spans="1:11" ht="15.6" x14ac:dyDescent="0.3">
      <c r="A35" s="93" t="s">
        <v>139</v>
      </c>
      <c r="B35" s="92">
        <v>0.28999999999999998</v>
      </c>
      <c r="C35" s="91">
        <v>1</v>
      </c>
      <c r="D35" s="90">
        <f t="shared" ref="D35:D40" si="0">B35*C35</f>
        <v>0.28999999999999998</v>
      </c>
      <c r="E35" s="75">
        <v>1</v>
      </c>
      <c r="F35" s="89">
        <f t="shared" ref="F35:F40" si="1">B35*E35</f>
        <v>0.28999999999999998</v>
      </c>
      <c r="G35" s="82"/>
      <c r="J35" s="99" t="s">
        <v>138</v>
      </c>
      <c r="K35" s="99" t="s">
        <v>137</v>
      </c>
    </row>
    <row r="36" spans="1:11" ht="15.6" x14ac:dyDescent="0.3">
      <c r="A36" s="93" t="s">
        <v>136</v>
      </c>
      <c r="B36" s="92">
        <v>0.24</v>
      </c>
      <c r="C36" s="91">
        <v>0.5</v>
      </c>
      <c r="D36" s="90">
        <f t="shared" si="0"/>
        <v>0.12</v>
      </c>
      <c r="E36" s="75">
        <v>1</v>
      </c>
      <c r="F36" s="89">
        <f t="shared" si="1"/>
        <v>0.24</v>
      </c>
      <c r="G36" s="82"/>
      <c r="J36" s="98" t="s">
        <v>101</v>
      </c>
      <c r="K36" s="96">
        <v>1</v>
      </c>
    </row>
    <row r="37" spans="1:11" ht="15.6" x14ac:dyDescent="0.3">
      <c r="A37" s="93" t="s">
        <v>135</v>
      </c>
      <c r="B37" s="92">
        <v>0.19</v>
      </c>
      <c r="C37" s="91">
        <v>1</v>
      </c>
      <c r="D37" s="90">
        <f t="shared" si="0"/>
        <v>0.19</v>
      </c>
      <c r="E37" s="75">
        <v>0.5</v>
      </c>
      <c r="F37" s="89">
        <f t="shared" si="1"/>
        <v>9.5000000000000001E-2</v>
      </c>
      <c r="G37" s="82"/>
      <c r="J37" s="97" t="s">
        <v>134</v>
      </c>
      <c r="K37" s="96">
        <v>0.5</v>
      </c>
    </row>
    <row r="38" spans="1:11" ht="15.6" x14ac:dyDescent="0.3">
      <c r="A38" s="93" t="s">
        <v>133</v>
      </c>
      <c r="B38" s="92">
        <v>0.14000000000000001</v>
      </c>
      <c r="C38" s="91">
        <v>0.5</v>
      </c>
      <c r="D38" s="90">
        <f t="shared" si="0"/>
        <v>7.0000000000000007E-2</v>
      </c>
      <c r="E38" s="75">
        <v>0.5</v>
      </c>
      <c r="F38" s="89">
        <f t="shared" si="1"/>
        <v>7.0000000000000007E-2</v>
      </c>
      <c r="G38" s="82"/>
      <c r="J38" s="95" t="s">
        <v>89</v>
      </c>
      <c r="K38" s="94">
        <v>0</v>
      </c>
    </row>
    <row r="39" spans="1:11" ht="27.6" x14ac:dyDescent="0.3">
      <c r="A39" s="93" t="s">
        <v>132</v>
      </c>
      <c r="B39" s="92">
        <v>0.1</v>
      </c>
      <c r="C39" s="91">
        <v>0.5</v>
      </c>
      <c r="D39" s="90">
        <f t="shared" si="0"/>
        <v>0.05</v>
      </c>
      <c r="E39" s="75">
        <v>1</v>
      </c>
      <c r="F39" s="89">
        <f t="shared" si="1"/>
        <v>0.1</v>
      </c>
      <c r="G39" s="82"/>
    </row>
    <row r="40" spans="1:11" ht="27.6" x14ac:dyDescent="0.3">
      <c r="A40" s="93" t="s">
        <v>131</v>
      </c>
      <c r="B40" s="92">
        <v>0.04</v>
      </c>
      <c r="C40" s="91">
        <v>0.5</v>
      </c>
      <c r="D40" s="90">
        <f t="shared" si="0"/>
        <v>0.02</v>
      </c>
      <c r="E40" s="75">
        <v>1</v>
      </c>
      <c r="F40" s="89">
        <f t="shared" si="1"/>
        <v>0.04</v>
      </c>
      <c r="G40" s="82"/>
    </row>
    <row r="41" spans="1:11" ht="15.6" x14ac:dyDescent="0.3">
      <c r="A41" s="93"/>
      <c r="B41" s="92">
        <v>1</v>
      </c>
      <c r="C41" s="91">
        <v>4</v>
      </c>
      <c r="D41" s="90">
        <f>SUM(D35:D40)</f>
        <v>0.74</v>
      </c>
      <c r="E41" s="75">
        <v>5</v>
      </c>
      <c r="F41" s="89">
        <f>SUM(F35:F40)</f>
        <v>0.83500000000000008</v>
      </c>
      <c r="G41" s="82"/>
    </row>
    <row r="42" spans="1:11" ht="15.6" x14ac:dyDescent="0.3">
      <c r="A42" s="88" t="s">
        <v>130</v>
      </c>
      <c r="B42" s="87"/>
      <c r="C42" s="86"/>
      <c r="D42" s="85">
        <f>ROUND(D41,2)</f>
        <v>0.74</v>
      </c>
      <c r="E42" s="84"/>
      <c r="F42" s="83">
        <f>ROUND(F41,2)</f>
        <v>0.84</v>
      </c>
      <c r="G42" s="82"/>
    </row>
    <row r="43" spans="1:11" ht="15" thickBot="1" x14ac:dyDescent="0.35">
      <c r="A43" s="81" t="s">
        <v>129</v>
      </c>
      <c r="B43" s="79"/>
      <c r="C43" s="80"/>
      <c r="D43" s="79">
        <f>_xlfn.RANK.EQ(D42,D42:F42)</f>
        <v>2</v>
      </c>
      <c r="E43" s="78"/>
      <c r="F43" s="77">
        <f>_xlfn.RANK.EQ(F42,D42:F42)</f>
        <v>1</v>
      </c>
    </row>
    <row r="44" spans="1:11" x14ac:dyDescent="0.3">
      <c r="A44" s="75"/>
      <c r="B44" s="75"/>
      <c r="C44" s="75"/>
      <c r="D44" s="75"/>
      <c r="E44" s="75"/>
      <c r="F44" s="75"/>
    </row>
    <row r="45" spans="1:11" x14ac:dyDescent="0.3">
      <c r="B45" s="75"/>
      <c r="C45" s="75"/>
      <c r="D45" s="75"/>
      <c r="E45" s="75"/>
      <c r="F45" s="75"/>
      <c r="G45" s="75"/>
    </row>
    <row r="46" spans="1:11" x14ac:dyDescent="0.3">
      <c r="B46" s="75"/>
      <c r="C46" s="75"/>
      <c r="D46" s="76"/>
      <c r="E46" s="75"/>
      <c r="F46" s="76"/>
      <c r="G46" s="75"/>
    </row>
    <row r="47" spans="1:11" x14ac:dyDescent="0.3">
      <c r="B47" s="75"/>
      <c r="C47" s="75"/>
      <c r="D47" s="76"/>
      <c r="E47" s="75"/>
      <c r="F47" s="76"/>
      <c r="G47" s="75"/>
    </row>
    <row r="48" spans="1:11" x14ac:dyDescent="0.3">
      <c r="B48" s="75"/>
      <c r="C48" s="75"/>
      <c r="D48" s="76"/>
      <c r="E48" s="75"/>
      <c r="F48" s="76"/>
      <c r="G48" s="75"/>
    </row>
    <row r="49" spans="2:7" x14ac:dyDescent="0.3">
      <c r="B49" s="75"/>
      <c r="C49" s="75"/>
      <c r="D49" s="76"/>
      <c r="E49" s="75"/>
      <c r="F49" s="76"/>
      <c r="G49" s="75"/>
    </row>
    <row r="50" spans="2:7" x14ac:dyDescent="0.3">
      <c r="B50" s="75"/>
      <c r="C50" s="75"/>
      <c r="D50" s="76"/>
      <c r="E50" s="75"/>
      <c r="F50" s="76"/>
      <c r="G50" s="75"/>
    </row>
    <row r="51" spans="2:7" x14ac:dyDescent="0.3">
      <c r="B51" s="75"/>
      <c r="C51" s="75"/>
      <c r="D51" s="76"/>
      <c r="E51" s="75"/>
      <c r="F51" s="76"/>
      <c r="G51" s="75"/>
    </row>
    <row r="52" spans="2:7" x14ac:dyDescent="0.3">
      <c r="B52" s="75"/>
      <c r="C52" s="75"/>
      <c r="D52" s="76"/>
      <c r="E52" s="75"/>
      <c r="F52" s="76"/>
      <c r="G52" s="75"/>
    </row>
    <row r="53" spans="2:7" x14ac:dyDescent="0.3">
      <c r="B53" s="75"/>
      <c r="C53" s="75"/>
      <c r="D53" s="75"/>
      <c r="E53" s="75"/>
      <c r="F53" s="75"/>
      <c r="G53" s="75"/>
    </row>
    <row r="54" spans="2:7" x14ac:dyDescent="0.3">
      <c r="B54" s="75"/>
      <c r="C54" s="75"/>
      <c r="D54" s="75"/>
      <c r="E54" s="75"/>
      <c r="F54" s="75"/>
      <c r="G54" s="75"/>
    </row>
  </sheetData>
  <mergeCells count="5">
    <mergeCell ref="C33:D33"/>
    <mergeCell ref="E33:F33"/>
    <mergeCell ref="A18:A19"/>
    <mergeCell ref="C18:C19"/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zoomScale="80" zoomScaleNormal="80" workbookViewId="0">
      <selection sqref="A1:G1"/>
    </sheetView>
  </sheetViews>
  <sheetFormatPr baseColWidth="10" defaultRowHeight="14.4" x14ac:dyDescent="0.3"/>
  <cols>
    <col min="1" max="7" width="13.21875" customWidth="1"/>
    <col min="9" max="9" width="14.88671875" bestFit="1" customWidth="1"/>
    <col min="10" max="14" width="13.88671875" customWidth="1"/>
  </cols>
  <sheetData>
    <row r="1" spans="1:14" ht="15.6" x14ac:dyDescent="0.3">
      <c r="A1" s="212" t="s">
        <v>200</v>
      </c>
      <c r="B1" s="212"/>
      <c r="C1" s="212"/>
      <c r="D1" s="212"/>
      <c r="E1" s="212"/>
      <c r="F1" s="212"/>
      <c r="G1" s="212"/>
      <c r="I1" s="162" t="s">
        <v>199</v>
      </c>
      <c r="J1" s="161">
        <v>0.4</v>
      </c>
      <c r="K1" s="161">
        <v>0.4</v>
      </c>
      <c r="L1" s="161">
        <v>0.2</v>
      </c>
      <c r="M1" s="161"/>
      <c r="N1" s="160"/>
    </row>
    <row r="2" spans="1:14" x14ac:dyDescent="0.3">
      <c r="I2" s="159"/>
      <c r="J2" s="158"/>
      <c r="K2" s="158"/>
      <c r="L2" s="158"/>
      <c r="M2" s="158"/>
      <c r="N2" s="157"/>
    </row>
    <row r="3" spans="1:14" x14ac:dyDescent="0.3">
      <c r="A3" s="147" t="s">
        <v>198</v>
      </c>
      <c r="B3" s="147"/>
      <c r="C3" s="147"/>
      <c r="D3" s="147"/>
      <c r="E3" s="147"/>
      <c r="F3" s="147"/>
      <c r="G3" s="147"/>
      <c r="I3" s="156"/>
      <c r="J3" s="155">
        <v>14000</v>
      </c>
      <c r="K3" s="155">
        <v>16000</v>
      </c>
      <c r="L3" s="155">
        <v>20000</v>
      </c>
      <c r="M3" s="155">
        <f>SUMPRODUCT(J1:L1,J3:L3)</f>
        <v>16000</v>
      </c>
      <c r="N3" s="154">
        <f>SQRT((J3-M3)^2*J1+(K3-M3)^2*K1+(L3-M3)^2*L1)</f>
        <v>2190.8902300206646</v>
      </c>
    </row>
    <row r="4" spans="1:14" x14ac:dyDescent="0.3">
      <c r="A4" s="146"/>
      <c r="B4" s="146"/>
      <c r="C4" s="146"/>
      <c r="D4" s="146"/>
      <c r="E4" s="146"/>
      <c r="F4" s="146"/>
      <c r="G4" s="146"/>
    </row>
    <row r="5" spans="1:14" x14ac:dyDescent="0.3">
      <c r="A5" s="145" t="s">
        <v>186</v>
      </c>
      <c r="B5" s="145" t="s">
        <v>185</v>
      </c>
      <c r="C5" s="145" t="s">
        <v>184</v>
      </c>
      <c r="D5" s="145" t="s">
        <v>183</v>
      </c>
      <c r="E5" s="146"/>
      <c r="F5" s="146"/>
      <c r="G5" s="146"/>
    </row>
    <row r="6" spans="1:14" x14ac:dyDescent="0.3">
      <c r="A6" s="145" t="s">
        <v>190</v>
      </c>
      <c r="B6" s="145">
        <v>0.4</v>
      </c>
      <c r="C6" s="145">
        <v>0.4</v>
      </c>
      <c r="D6" s="145">
        <v>0.2</v>
      </c>
      <c r="E6" s="146"/>
      <c r="F6" s="146"/>
      <c r="G6" s="146"/>
    </row>
    <row r="7" spans="1:14" x14ac:dyDescent="0.3">
      <c r="A7" s="146"/>
      <c r="B7" s="146"/>
      <c r="C7" s="146"/>
      <c r="D7" s="146"/>
      <c r="E7" s="146"/>
      <c r="F7" s="146"/>
      <c r="G7" s="146"/>
    </row>
    <row r="8" spans="1:14" x14ac:dyDescent="0.3">
      <c r="A8" s="145"/>
      <c r="B8" s="144" t="s">
        <v>182</v>
      </c>
      <c r="C8" s="143"/>
      <c r="D8" s="142"/>
      <c r="E8" s="141" t="s">
        <v>181</v>
      </c>
      <c r="F8" s="141" t="s">
        <v>180</v>
      </c>
      <c r="G8" s="141" t="s">
        <v>179</v>
      </c>
    </row>
    <row r="9" spans="1:14" x14ac:dyDescent="0.3">
      <c r="A9" s="137" t="s">
        <v>197</v>
      </c>
      <c r="B9" s="136">
        <v>3600000</v>
      </c>
      <c r="C9" s="136">
        <v>3400000</v>
      </c>
      <c r="D9" s="136">
        <v>2800000</v>
      </c>
      <c r="E9" s="136">
        <f>SUMPRODUCT(B6:D6,B9:D9)</f>
        <v>3360000</v>
      </c>
      <c r="F9" s="136">
        <f>SQRT((B9-E9)^2*B6+(C9-E9)^2*C6+(D9-E9)^2*D6)</f>
        <v>293938.76913398138</v>
      </c>
      <c r="G9" s="134">
        <f>F9/E9</f>
        <v>8.7481776527970651E-2</v>
      </c>
    </row>
    <row r="13" spans="1:14" x14ac:dyDescent="0.3">
      <c r="A13" s="152" t="s">
        <v>196</v>
      </c>
      <c r="B13" s="152"/>
      <c r="C13" s="152"/>
      <c r="D13" s="152"/>
      <c r="E13" s="152"/>
      <c r="F13" s="152"/>
      <c r="G13" s="152"/>
    </row>
    <row r="14" spans="1:14" x14ac:dyDescent="0.3">
      <c r="A14" s="146"/>
      <c r="B14" s="146"/>
      <c r="C14" s="146"/>
      <c r="D14" s="146"/>
      <c r="E14" s="146"/>
      <c r="F14" s="146"/>
      <c r="G14" s="146"/>
    </row>
    <row r="15" spans="1:14" x14ac:dyDescent="0.3">
      <c r="A15" s="145" t="s">
        <v>186</v>
      </c>
      <c r="B15" s="145" t="s">
        <v>185</v>
      </c>
      <c r="C15" s="145" t="s">
        <v>184</v>
      </c>
      <c r="D15" s="145" t="s">
        <v>183</v>
      </c>
      <c r="E15" s="146"/>
      <c r="F15" s="146"/>
      <c r="G15" s="146"/>
    </row>
    <row r="16" spans="1:14" x14ac:dyDescent="0.3">
      <c r="A16" s="145" t="s">
        <v>190</v>
      </c>
      <c r="B16" s="145">
        <v>0.4</v>
      </c>
      <c r="C16" s="145">
        <v>0.4</v>
      </c>
      <c r="D16" s="145">
        <v>0.2</v>
      </c>
      <c r="E16" s="146"/>
      <c r="F16" s="146"/>
      <c r="G16" s="146"/>
    </row>
    <row r="17" spans="1:9" x14ac:dyDescent="0.3">
      <c r="A17" s="146"/>
      <c r="B17" s="146"/>
      <c r="C17" s="146"/>
      <c r="D17" s="146"/>
      <c r="E17" s="146"/>
      <c r="F17" s="146"/>
      <c r="G17" s="146"/>
    </row>
    <row r="18" spans="1:9" x14ac:dyDescent="0.3">
      <c r="A18" s="145"/>
      <c r="B18" s="144" t="s">
        <v>182</v>
      </c>
      <c r="C18" s="143"/>
      <c r="D18" s="142"/>
      <c r="E18" s="141" t="s">
        <v>181</v>
      </c>
      <c r="F18" s="141" t="s">
        <v>180</v>
      </c>
      <c r="G18" s="141" t="s">
        <v>179</v>
      </c>
    </row>
    <row r="19" spans="1:9" x14ac:dyDescent="0.3">
      <c r="A19" s="153" t="s">
        <v>2</v>
      </c>
      <c r="B19" s="135">
        <v>19000</v>
      </c>
      <c r="C19" s="135">
        <v>20000</v>
      </c>
      <c r="D19" s="135">
        <v>19500</v>
      </c>
      <c r="E19" s="135">
        <f>SUMPRODUCT(B16:D16,B19:D19)</f>
        <v>19500</v>
      </c>
      <c r="F19" s="135">
        <f>SQRT((B19-E19)^2*B16+(C19-E19)^2*C16+(D19-E19)^2*D16)</f>
        <v>447.21359549995793</v>
      </c>
      <c r="G19" s="138">
        <f>F19/E19</f>
        <v>2.2934030538459382E-2</v>
      </c>
      <c r="I19" s="14"/>
    </row>
    <row r="23" spans="1:9" x14ac:dyDescent="0.3">
      <c r="A23" s="152" t="s">
        <v>195</v>
      </c>
      <c r="B23" s="152"/>
      <c r="C23" s="152"/>
      <c r="D23" s="152"/>
      <c r="E23" s="152"/>
      <c r="F23" s="152"/>
      <c r="G23" s="152"/>
    </row>
    <row r="24" spans="1:9" x14ac:dyDescent="0.3">
      <c r="A24" s="146"/>
      <c r="B24" s="146"/>
      <c r="C24" s="146"/>
      <c r="D24" s="146"/>
      <c r="E24" s="146"/>
      <c r="F24" s="146"/>
      <c r="G24" s="146"/>
    </row>
    <row r="25" spans="1:9" x14ac:dyDescent="0.3">
      <c r="A25" s="145" t="s">
        <v>186</v>
      </c>
      <c r="B25" s="145" t="s">
        <v>185</v>
      </c>
      <c r="C25" s="145" t="s">
        <v>184</v>
      </c>
      <c r="D25" s="145" t="s">
        <v>183</v>
      </c>
      <c r="E25" s="146"/>
      <c r="F25" s="146"/>
      <c r="G25" s="146"/>
    </row>
    <row r="26" spans="1:9" x14ac:dyDescent="0.3">
      <c r="A26" s="145" t="s">
        <v>190</v>
      </c>
      <c r="B26" s="145">
        <v>0.4</v>
      </c>
      <c r="C26" s="145">
        <v>0.4</v>
      </c>
      <c r="D26" s="145">
        <v>0.2</v>
      </c>
      <c r="E26" s="146"/>
      <c r="F26" s="146"/>
      <c r="G26" s="146"/>
    </row>
    <row r="27" spans="1:9" x14ac:dyDescent="0.3">
      <c r="A27" s="146"/>
      <c r="B27" s="146"/>
      <c r="C27" s="146"/>
      <c r="D27" s="146"/>
      <c r="E27" s="146"/>
      <c r="F27" s="146"/>
      <c r="G27" s="146"/>
    </row>
    <row r="28" spans="1:9" x14ac:dyDescent="0.3">
      <c r="A28" s="145"/>
      <c r="B28" s="144" t="s">
        <v>182</v>
      </c>
      <c r="C28" s="143"/>
      <c r="D28" s="142"/>
      <c r="E28" s="141" t="s">
        <v>181</v>
      </c>
      <c r="F28" s="141" t="s">
        <v>180</v>
      </c>
      <c r="G28" s="141" t="s">
        <v>179</v>
      </c>
    </row>
    <row r="29" spans="1:9" x14ac:dyDescent="0.3">
      <c r="A29" s="139" t="s">
        <v>193</v>
      </c>
      <c r="B29" s="135">
        <v>10000</v>
      </c>
      <c r="C29" s="135">
        <v>12000</v>
      </c>
      <c r="D29" s="135">
        <v>14000</v>
      </c>
      <c r="E29" s="135">
        <f>SUMPRODUCT(B26:D26,B29:D29)</f>
        <v>11600</v>
      </c>
      <c r="F29" s="135">
        <f>SQRT((B29-E29)^2*B26+(C29-E29)^2*C26+(D29-E29)^2*D26)</f>
        <v>1496.6629547095765</v>
      </c>
      <c r="G29" s="138">
        <f>F29/E29</f>
        <v>0.12902266850944624</v>
      </c>
      <c r="I29" s="14"/>
    </row>
    <row r="30" spans="1:9" x14ac:dyDescent="0.3">
      <c r="B30" s="14"/>
      <c r="C30" s="14"/>
      <c r="D30" s="14"/>
      <c r="E30" s="14"/>
      <c r="F30" s="151"/>
      <c r="G30" s="150"/>
    </row>
    <row r="31" spans="1:9" x14ac:dyDescent="0.3">
      <c r="B31" s="14"/>
      <c r="C31" s="14"/>
      <c r="D31" s="14"/>
      <c r="E31" s="14"/>
      <c r="F31" s="151"/>
      <c r="G31" s="150"/>
    </row>
    <row r="32" spans="1:9" x14ac:dyDescent="0.3">
      <c r="B32" s="14"/>
      <c r="C32" s="14"/>
      <c r="D32" s="14"/>
      <c r="E32" s="14"/>
      <c r="F32" s="151"/>
      <c r="G32" s="150"/>
    </row>
    <row r="33" spans="1:7" x14ac:dyDescent="0.3">
      <c r="A33" s="147" t="s">
        <v>194</v>
      </c>
      <c r="B33" s="147"/>
      <c r="C33" s="147"/>
      <c r="D33" s="147"/>
      <c r="E33" s="147"/>
      <c r="F33" s="147"/>
      <c r="G33" s="147"/>
    </row>
    <row r="34" spans="1:7" x14ac:dyDescent="0.3">
      <c r="A34" s="146"/>
      <c r="B34" s="146"/>
      <c r="C34" s="146"/>
      <c r="D34" s="146"/>
      <c r="E34" s="146"/>
      <c r="F34" s="146"/>
      <c r="G34" s="146"/>
    </row>
    <row r="35" spans="1:7" x14ac:dyDescent="0.3">
      <c r="A35" s="145" t="s">
        <v>186</v>
      </c>
      <c r="B35" s="145" t="s">
        <v>185</v>
      </c>
      <c r="C35" s="145" t="s">
        <v>184</v>
      </c>
      <c r="D35" s="145" t="s">
        <v>183</v>
      </c>
      <c r="E35" s="146"/>
      <c r="F35" s="146"/>
      <c r="G35" s="146"/>
    </row>
    <row r="36" spans="1:7" x14ac:dyDescent="0.3">
      <c r="A36" s="145" t="s">
        <v>190</v>
      </c>
      <c r="B36" s="145">
        <v>0.4</v>
      </c>
      <c r="C36" s="145">
        <v>0.4</v>
      </c>
      <c r="D36" s="145">
        <v>0.2</v>
      </c>
      <c r="E36" s="146"/>
      <c r="F36" s="146"/>
      <c r="G36" s="146"/>
    </row>
    <row r="37" spans="1:7" x14ac:dyDescent="0.3">
      <c r="A37" s="146"/>
      <c r="B37" s="146"/>
      <c r="C37" s="146"/>
      <c r="D37" s="146"/>
      <c r="E37" s="146"/>
      <c r="F37" s="146"/>
      <c r="G37" s="146"/>
    </row>
    <row r="38" spans="1:7" x14ac:dyDescent="0.3">
      <c r="A38" s="145"/>
      <c r="B38" s="144" t="s">
        <v>182</v>
      </c>
      <c r="C38" s="143"/>
      <c r="D38" s="142"/>
      <c r="E38" s="141" t="s">
        <v>181</v>
      </c>
      <c r="F38" s="141" t="s">
        <v>180</v>
      </c>
      <c r="G38" s="141" t="s">
        <v>179</v>
      </c>
    </row>
    <row r="39" spans="1:7" ht="43.2" x14ac:dyDescent="0.3">
      <c r="A39" s="140" t="s">
        <v>189</v>
      </c>
      <c r="B39" s="149">
        <f>B9</f>
        <v>3600000</v>
      </c>
      <c r="C39" s="149">
        <f>C9</f>
        <v>3400000</v>
      </c>
      <c r="D39" s="149">
        <f>D9</f>
        <v>2800000</v>
      </c>
      <c r="E39" s="135">
        <f>SUMPRODUCT($B$36:$D$36,B39:D39)</f>
        <v>3360000</v>
      </c>
      <c r="F39" s="135">
        <f>SQRT((B39-E39)^2*$B$36+(C39-E39)^2*$C$36+(D39-E39)^2*$D$36)</f>
        <v>293938.76913398138</v>
      </c>
      <c r="G39" s="138">
        <f>F39/E39</f>
        <v>8.7481776527970651E-2</v>
      </c>
    </row>
    <row r="40" spans="1:7" x14ac:dyDescent="0.3">
      <c r="A40" s="139" t="s">
        <v>2</v>
      </c>
      <c r="B40" s="149">
        <f>B19</f>
        <v>19000</v>
      </c>
      <c r="C40" s="149">
        <f>C19</f>
        <v>20000</v>
      </c>
      <c r="D40" s="149">
        <f>D19</f>
        <v>19500</v>
      </c>
      <c r="E40" s="135">
        <f>SUMPRODUCT($B$36:$D$36,B40:D40)</f>
        <v>19500</v>
      </c>
      <c r="F40" s="135">
        <f>SQRT((B40-E40)^2*$B$36+(C40-E40)^2*$C$36+(D40-E40)^2*$D$36)</f>
        <v>447.21359549995793</v>
      </c>
      <c r="G40" s="138">
        <f>F40/E40</f>
        <v>2.2934030538459382E-2</v>
      </c>
    </row>
    <row r="41" spans="1:7" x14ac:dyDescent="0.3">
      <c r="A41" s="139" t="s">
        <v>193</v>
      </c>
      <c r="B41" s="149">
        <f>B29</f>
        <v>10000</v>
      </c>
      <c r="C41" s="149">
        <f>C29</f>
        <v>12000</v>
      </c>
      <c r="D41" s="149">
        <f>D29</f>
        <v>14000</v>
      </c>
      <c r="E41" s="135">
        <f>SUMPRODUCT($B$36:$D$36,B41:D41)</f>
        <v>11600</v>
      </c>
      <c r="F41" s="135">
        <f>SQRT((B41-E41)^2*$B$36+(C41-E41)^2*$C$36+(D41-E41)^2*$D$36)</f>
        <v>1496.6629547095765</v>
      </c>
      <c r="G41" s="138">
        <f>F41/E41</f>
        <v>0.12902266850944624</v>
      </c>
    </row>
    <row r="42" spans="1:7" x14ac:dyDescent="0.3">
      <c r="A42" s="137" t="s">
        <v>192</v>
      </c>
      <c r="B42" s="148">
        <f>SUM(B39:B41)</f>
        <v>3629000</v>
      </c>
      <c r="C42" s="148">
        <f>SUM(C39:C41)</f>
        <v>3432000</v>
      </c>
      <c r="D42" s="148">
        <f>SUM(D39:D41)</f>
        <v>2833500</v>
      </c>
      <c r="E42" s="136">
        <f>SUMPRODUCT(B36:D36,B42:D42)</f>
        <v>3391100</v>
      </c>
      <c r="F42" s="135">
        <f>SQRT((B42-E42)^2*$B$36+(C42-E42)^2*$C$36+(D42-E42)^2*$D$36)</f>
        <v>292388.85067662894</v>
      </c>
      <c r="G42" s="134">
        <f>F42/E42</f>
        <v>8.6222420653070966E-2</v>
      </c>
    </row>
    <row r="46" spans="1:7" x14ac:dyDescent="0.3">
      <c r="A46" s="147" t="s">
        <v>191</v>
      </c>
      <c r="B46" s="147"/>
      <c r="C46" s="147"/>
      <c r="D46" s="147"/>
      <c r="E46" s="147"/>
      <c r="F46" s="147"/>
      <c r="G46" s="147"/>
    </row>
    <row r="47" spans="1:7" x14ac:dyDescent="0.3">
      <c r="A47" s="146"/>
      <c r="B47" s="146"/>
      <c r="C47" s="146"/>
      <c r="D47" s="146"/>
      <c r="E47" s="146"/>
      <c r="F47" s="146"/>
      <c r="G47" s="146"/>
    </row>
    <row r="48" spans="1:7" x14ac:dyDescent="0.3">
      <c r="A48" s="145" t="s">
        <v>186</v>
      </c>
      <c r="B48" s="145" t="s">
        <v>185</v>
      </c>
      <c r="C48" s="145" t="s">
        <v>184</v>
      </c>
      <c r="D48" s="145" t="s">
        <v>183</v>
      </c>
      <c r="E48" s="146"/>
      <c r="F48" s="146"/>
      <c r="G48" s="146"/>
    </row>
    <row r="49" spans="1:7" x14ac:dyDescent="0.3">
      <c r="A49" s="145" t="s">
        <v>190</v>
      </c>
      <c r="B49" s="145">
        <v>0.4</v>
      </c>
      <c r="C49" s="145">
        <v>0.4</v>
      </c>
      <c r="D49" s="145">
        <v>0.2</v>
      </c>
      <c r="E49" s="146"/>
      <c r="F49" s="146"/>
      <c r="G49" s="146"/>
    </row>
    <row r="50" spans="1:7" x14ac:dyDescent="0.3">
      <c r="A50" s="146"/>
      <c r="B50" s="146"/>
      <c r="C50" s="146"/>
      <c r="D50" s="146"/>
      <c r="E50" s="146"/>
      <c r="F50" s="146"/>
      <c r="G50" s="146"/>
    </row>
    <row r="51" spans="1:7" x14ac:dyDescent="0.3">
      <c r="A51" s="145"/>
      <c r="B51" s="144" t="s">
        <v>182</v>
      </c>
      <c r="C51" s="143"/>
      <c r="D51" s="142"/>
      <c r="E51" s="141" t="s">
        <v>181</v>
      </c>
      <c r="F51" s="141" t="s">
        <v>180</v>
      </c>
      <c r="G51" s="141" t="s">
        <v>179</v>
      </c>
    </row>
    <row r="52" spans="1:7" ht="43.2" x14ac:dyDescent="0.3">
      <c r="A52" s="140" t="s">
        <v>189</v>
      </c>
      <c r="B52" s="135">
        <f t="shared" ref="B52:D53" si="0">B39</f>
        <v>3600000</v>
      </c>
      <c r="C52" s="135">
        <f t="shared" si="0"/>
        <v>3400000</v>
      </c>
      <c r="D52" s="135">
        <f t="shared" si="0"/>
        <v>2800000</v>
      </c>
      <c r="E52" s="135">
        <f>SUMPRODUCT($B$36:$D$36,B52:D52)</f>
        <v>3360000</v>
      </c>
      <c r="F52" s="135">
        <f>SQRT((B52-E52)^2*$B$36+(C52-E52)^2*$C$36+(D52-E52)^2*$D$36)</f>
        <v>293938.76913398138</v>
      </c>
      <c r="G52" s="138">
        <f>F52/E52</f>
        <v>8.7481776527970651E-2</v>
      </c>
    </row>
    <row r="53" spans="1:7" x14ac:dyDescent="0.3">
      <c r="A53" s="139" t="s">
        <v>2</v>
      </c>
      <c r="B53" s="135">
        <f t="shared" si="0"/>
        <v>19000</v>
      </c>
      <c r="C53" s="135">
        <f t="shared" si="0"/>
        <v>20000</v>
      </c>
      <c r="D53" s="135">
        <f t="shared" si="0"/>
        <v>19500</v>
      </c>
      <c r="E53" s="135">
        <f>SUMPRODUCT($B$36:$D$36,B53:D53)</f>
        <v>19500</v>
      </c>
      <c r="F53" s="135">
        <f>SQRT((B53-E53)^2*$B$36+(C53-E53)^2*$C$36+(D53-E53)^2*$D$36)</f>
        <v>447.21359549995793</v>
      </c>
      <c r="G53" s="138">
        <f>F53/E53</f>
        <v>2.2934030538459382E-2</v>
      </c>
    </row>
    <row r="54" spans="1:7" x14ac:dyDescent="0.3">
      <c r="A54" s="137" t="s">
        <v>188</v>
      </c>
      <c r="B54" s="136">
        <f>SUM(B52:B53)</f>
        <v>3619000</v>
      </c>
      <c r="C54" s="136">
        <f>SUM(C52:C53)</f>
        <v>3420000</v>
      </c>
      <c r="D54" s="136">
        <f>SUM(D52:D53)</f>
        <v>2819500</v>
      </c>
      <c r="E54" s="136">
        <f>SUMPRODUCT(B49:D49,B54:D54)</f>
        <v>3379500</v>
      </c>
      <c r="F54" s="135">
        <f>SQRT((B54-E54)^2*$B$49+(C54-E54)^2*$C$49+(D54-E54)^2*$D$49)</f>
        <v>293802.99521958589</v>
      </c>
      <c r="G54" s="134">
        <f>F54/E54</f>
        <v>8.6936823559575646E-2</v>
      </c>
    </row>
    <row r="58" spans="1:7" ht="15.6" x14ac:dyDescent="0.3">
      <c r="A58" s="133" t="s">
        <v>187</v>
      </c>
      <c r="B58" s="133"/>
      <c r="C58" s="133"/>
      <c r="D58" s="133"/>
      <c r="E58" s="133"/>
      <c r="F58" s="133"/>
      <c r="G58" s="133"/>
    </row>
    <row r="59" spans="1:7" ht="15.6" x14ac:dyDescent="0.3">
      <c r="A59" s="130"/>
      <c r="B59" s="130"/>
      <c r="C59" s="130"/>
      <c r="D59" s="130"/>
      <c r="E59" s="130"/>
      <c r="F59" s="130"/>
      <c r="G59" s="130"/>
    </row>
    <row r="60" spans="1:7" ht="45.6" x14ac:dyDescent="0.3">
      <c r="A60" s="132" t="s">
        <v>186</v>
      </c>
      <c r="B60" s="131" t="s">
        <v>185</v>
      </c>
      <c r="C60" s="131" t="s">
        <v>184</v>
      </c>
      <c r="D60" s="131" t="s">
        <v>183</v>
      </c>
      <c r="E60" s="130"/>
      <c r="F60" s="130"/>
      <c r="G60" s="130"/>
    </row>
    <row r="61" spans="1:7" ht="15.6" x14ac:dyDescent="0.3">
      <c r="A61" s="129" t="s">
        <v>62</v>
      </c>
      <c r="B61" s="129">
        <v>0.4</v>
      </c>
      <c r="C61" s="129">
        <v>0.4</v>
      </c>
      <c r="D61" s="129">
        <v>0.2</v>
      </c>
      <c r="E61" s="130"/>
      <c r="F61" s="130"/>
      <c r="G61" s="130"/>
    </row>
    <row r="62" spans="1:7" ht="15.6" x14ac:dyDescent="0.3">
      <c r="A62" s="130"/>
      <c r="B62" s="130"/>
      <c r="C62" s="130"/>
      <c r="D62" s="130"/>
      <c r="E62" s="130"/>
      <c r="F62" s="130"/>
      <c r="G62" s="130"/>
    </row>
    <row r="63" spans="1:7" ht="15.6" x14ac:dyDescent="0.3">
      <c r="A63" s="129"/>
      <c r="B63" s="249" t="s">
        <v>182</v>
      </c>
      <c r="C63" s="250"/>
      <c r="D63" s="251"/>
      <c r="E63" s="129" t="s">
        <v>181</v>
      </c>
      <c r="F63" s="129" t="s">
        <v>180</v>
      </c>
      <c r="G63" s="129" t="s">
        <v>179</v>
      </c>
    </row>
    <row r="64" spans="1:7" ht="45.6" x14ac:dyDescent="0.3">
      <c r="A64" s="127" t="s">
        <v>178</v>
      </c>
      <c r="B64" s="126">
        <f>B9</f>
        <v>3600000</v>
      </c>
      <c r="C64" s="126">
        <f>C9</f>
        <v>3400000</v>
      </c>
      <c r="D64" s="126">
        <f>D9</f>
        <v>2800000</v>
      </c>
      <c r="E64" s="126">
        <f>E9</f>
        <v>3360000</v>
      </c>
      <c r="F64" s="126">
        <f>SQRT((B64-E64)^2*$B$61+(C64-E64)^2*$C$61+(D64-E64)^2*$D$61)</f>
        <v>293938.76913398138</v>
      </c>
      <c r="G64" s="125">
        <f>G9</f>
        <v>8.7481776527970651E-2</v>
      </c>
    </row>
    <row r="65" spans="1:7" ht="15.6" x14ac:dyDescent="0.3">
      <c r="A65" s="128" t="s">
        <v>177</v>
      </c>
      <c r="B65" s="126">
        <f>B54</f>
        <v>3619000</v>
      </c>
      <c r="C65" s="126">
        <f>C54</f>
        <v>3420000</v>
      </c>
      <c r="D65" s="126">
        <f>D54</f>
        <v>2819500</v>
      </c>
      <c r="E65" s="126">
        <f>E54</f>
        <v>3379500</v>
      </c>
      <c r="F65" s="126">
        <f>SQRT((B65-E65)^2*$B$61+(C65-E65)^2*$C$61+(D65-E65)^2*$D$61)</f>
        <v>293802.99521958589</v>
      </c>
      <c r="G65" s="125">
        <f>G54</f>
        <v>8.6936823559575646E-2</v>
      </c>
    </row>
    <row r="66" spans="1:7" ht="45.6" x14ac:dyDescent="0.3">
      <c r="A66" s="127" t="s">
        <v>176</v>
      </c>
      <c r="B66" s="126">
        <f>B42</f>
        <v>3629000</v>
      </c>
      <c r="C66" s="126">
        <f>C42</f>
        <v>3432000</v>
      </c>
      <c r="D66" s="126">
        <f>D42</f>
        <v>2833500</v>
      </c>
      <c r="E66" s="126">
        <f>E42</f>
        <v>3391100</v>
      </c>
      <c r="F66" s="126">
        <f>SQRT((B66-E66)^2*$B$61+(C66-E66)^2*$C$61+(D66-E66)^2*$D$61)</f>
        <v>292388.85067662894</v>
      </c>
      <c r="G66" s="125">
        <f>G42</f>
        <v>8.6222420653070966E-2</v>
      </c>
    </row>
  </sheetData>
  <mergeCells count="2">
    <mergeCell ref="B63:D63"/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workbookViewId="0">
      <selection sqref="A1:XFD1048576"/>
    </sheetView>
  </sheetViews>
  <sheetFormatPr baseColWidth="10" defaultRowHeight="14.4" x14ac:dyDescent="0.3"/>
  <cols>
    <col min="1" max="1" width="21.33203125" customWidth="1"/>
    <col min="2" max="2" width="9.6640625" bestFit="1" customWidth="1"/>
    <col min="7" max="7" width="23.77734375" bestFit="1" customWidth="1"/>
    <col min="8" max="8" width="13.88671875" bestFit="1" customWidth="1"/>
    <col min="16" max="16" width="11.6640625" customWidth="1"/>
    <col min="17" max="17" width="13.21875" bestFit="1" customWidth="1"/>
  </cols>
  <sheetData>
    <row r="1" spans="1:20" x14ac:dyDescent="0.3">
      <c r="A1" s="197" t="s">
        <v>0</v>
      </c>
      <c r="B1" s="198"/>
      <c r="C1" s="198"/>
      <c r="D1" s="198"/>
      <c r="I1" s="194" t="s">
        <v>1</v>
      </c>
      <c r="J1" s="195"/>
      <c r="K1" s="195"/>
      <c r="L1" s="196"/>
      <c r="M1" s="192" t="s">
        <v>2</v>
      </c>
      <c r="N1" s="193"/>
      <c r="O1" s="193"/>
      <c r="P1" s="193"/>
      <c r="R1" s="15"/>
    </row>
    <row r="2" spans="1:20" x14ac:dyDescent="0.3">
      <c r="A2" s="2" t="s">
        <v>3</v>
      </c>
      <c r="B2" s="3" t="s">
        <v>28</v>
      </c>
      <c r="C2" s="21" t="s">
        <v>1</v>
      </c>
      <c r="D2" s="20" t="s">
        <v>2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6</v>
      </c>
      <c r="N2" s="1" t="s">
        <v>7</v>
      </c>
      <c r="O2" s="1" t="s">
        <v>8</v>
      </c>
      <c r="P2" s="1" t="s">
        <v>9</v>
      </c>
    </row>
    <row r="3" spans="1:20" x14ac:dyDescent="0.3">
      <c r="A3" s="1" t="s">
        <v>17</v>
      </c>
      <c r="B3" s="1" t="s">
        <v>29</v>
      </c>
      <c r="C3" s="4">
        <v>50000</v>
      </c>
      <c r="D3" s="4">
        <v>60000</v>
      </c>
      <c r="G3" s="1" t="s">
        <v>23</v>
      </c>
      <c r="H3" s="24" t="s">
        <v>31</v>
      </c>
      <c r="I3" s="4">
        <v>18.5</v>
      </c>
      <c r="J3" s="4">
        <v>18.5</v>
      </c>
      <c r="K3" s="4">
        <v>18.5</v>
      </c>
      <c r="L3" s="4">
        <v>18.5</v>
      </c>
      <c r="M3" s="4">
        <v>18.5</v>
      </c>
      <c r="N3" s="4">
        <v>18.5</v>
      </c>
      <c r="O3" s="4">
        <v>18.5</v>
      </c>
      <c r="P3" s="4">
        <v>18.5</v>
      </c>
    </row>
    <row r="4" spans="1:20" x14ac:dyDescent="0.3">
      <c r="A4" s="1" t="s">
        <v>13</v>
      </c>
      <c r="B4" s="1" t="s">
        <v>30</v>
      </c>
      <c r="C4" s="16">
        <v>4</v>
      </c>
      <c r="D4" s="17">
        <v>4</v>
      </c>
      <c r="G4" s="1" t="s">
        <v>24</v>
      </c>
      <c r="H4" s="24" t="s">
        <v>31</v>
      </c>
      <c r="I4" s="4">
        <v>1.5</v>
      </c>
      <c r="J4" s="4">
        <v>1.5</v>
      </c>
      <c r="K4" s="4">
        <v>1.5</v>
      </c>
      <c r="L4" s="4">
        <v>1.5</v>
      </c>
      <c r="M4" s="4">
        <v>1.2</v>
      </c>
      <c r="N4" s="4">
        <v>1.2</v>
      </c>
      <c r="O4" s="4">
        <v>1.2</v>
      </c>
      <c r="P4" s="4">
        <v>1.2</v>
      </c>
    </row>
    <row r="5" spans="1:20" x14ac:dyDescent="0.3">
      <c r="A5" s="1" t="s">
        <v>14</v>
      </c>
      <c r="B5" t="s">
        <v>33</v>
      </c>
      <c r="C5" s="4">
        <f>C3/C4</f>
        <v>12500</v>
      </c>
      <c r="D5" s="4">
        <f t="shared" ref="D5" si="0">D3/D4</f>
        <v>15000</v>
      </c>
      <c r="G5" s="1" t="s">
        <v>201</v>
      </c>
      <c r="H5" s="24" t="s">
        <v>31</v>
      </c>
      <c r="I5" s="4">
        <v>5</v>
      </c>
      <c r="J5" s="4">
        <v>5</v>
      </c>
      <c r="K5" s="4">
        <v>5</v>
      </c>
      <c r="L5" s="4">
        <v>5</v>
      </c>
      <c r="M5" s="4">
        <v>5</v>
      </c>
      <c r="N5" s="4">
        <v>5</v>
      </c>
      <c r="O5" s="4">
        <v>5</v>
      </c>
      <c r="P5" s="4">
        <v>5</v>
      </c>
    </row>
    <row r="6" spans="1:20" x14ac:dyDescent="0.3">
      <c r="A6" s="1" t="s">
        <v>26</v>
      </c>
      <c r="B6" s="8" t="s">
        <v>32</v>
      </c>
      <c r="C6" s="4"/>
      <c r="D6" s="4"/>
      <c r="G6" s="1" t="s">
        <v>25</v>
      </c>
      <c r="H6" s="24" t="s">
        <v>31</v>
      </c>
      <c r="I6" s="4">
        <v>2.5</v>
      </c>
      <c r="J6" s="4">
        <v>2.5</v>
      </c>
      <c r="K6" s="4">
        <v>2.5</v>
      </c>
      <c r="L6" s="4">
        <v>2.5</v>
      </c>
      <c r="M6" s="4">
        <v>2.4</v>
      </c>
      <c r="N6" s="4">
        <v>2.4</v>
      </c>
      <c r="O6" s="4">
        <v>2.4</v>
      </c>
      <c r="P6" s="4">
        <v>2.4</v>
      </c>
      <c r="T6" s="15"/>
    </row>
    <row r="7" spans="1:20" x14ac:dyDescent="0.3">
      <c r="A7" s="1" t="s">
        <v>23</v>
      </c>
      <c r="B7" s="8" t="s">
        <v>31</v>
      </c>
      <c r="C7" s="4"/>
      <c r="D7" s="4"/>
      <c r="G7" s="1" t="s">
        <v>36</v>
      </c>
      <c r="H7" s="24" t="s">
        <v>31</v>
      </c>
      <c r="I7" s="4">
        <v>4.5</v>
      </c>
      <c r="J7" s="4">
        <v>4.5</v>
      </c>
      <c r="K7" s="4">
        <v>4.5</v>
      </c>
      <c r="L7" s="4">
        <v>4.5</v>
      </c>
      <c r="M7" s="4">
        <v>4.5</v>
      </c>
      <c r="N7" s="4">
        <v>4.5</v>
      </c>
      <c r="O7" s="4">
        <v>4.5</v>
      </c>
      <c r="P7" s="4">
        <v>4.5</v>
      </c>
      <c r="T7" s="15"/>
    </row>
    <row r="8" spans="1:20" x14ac:dyDescent="0.3">
      <c r="A8" s="1" t="s">
        <v>27</v>
      </c>
      <c r="B8" s="8" t="s">
        <v>33</v>
      </c>
      <c r="C8" s="4"/>
      <c r="D8" s="4"/>
      <c r="G8" s="1" t="s">
        <v>118</v>
      </c>
      <c r="H8" s="24" t="s">
        <v>29</v>
      </c>
      <c r="I8" s="4">
        <f>I3-SUM(I4:I7)</f>
        <v>5</v>
      </c>
      <c r="J8" s="4">
        <f t="shared" ref="J8:P8" si="1">J3-SUM(J4:J7)</f>
        <v>5</v>
      </c>
      <c r="K8" s="4">
        <f t="shared" si="1"/>
        <v>5</v>
      </c>
      <c r="L8" s="4">
        <f t="shared" si="1"/>
        <v>5</v>
      </c>
      <c r="M8" s="4">
        <f t="shared" si="1"/>
        <v>5.4</v>
      </c>
      <c r="N8" s="4">
        <f t="shared" si="1"/>
        <v>5.4</v>
      </c>
      <c r="O8" s="4">
        <f t="shared" si="1"/>
        <v>5.4</v>
      </c>
      <c r="P8" s="4">
        <f t="shared" si="1"/>
        <v>5.4</v>
      </c>
      <c r="T8" s="15"/>
    </row>
    <row r="9" spans="1:20" x14ac:dyDescent="0.3">
      <c r="A9" s="1" t="s">
        <v>24</v>
      </c>
      <c r="B9" s="8" t="s">
        <v>31</v>
      </c>
      <c r="C9" s="4"/>
      <c r="D9" s="4"/>
      <c r="G9" s="1" t="s">
        <v>37</v>
      </c>
      <c r="H9" s="24" t="s">
        <v>32</v>
      </c>
      <c r="I9" s="4">
        <v>5000</v>
      </c>
      <c r="J9" s="4">
        <f>I9</f>
        <v>5000</v>
      </c>
      <c r="K9" s="4">
        <f t="shared" ref="K9:L9" si="2">J9</f>
        <v>5000</v>
      </c>
      <c r="L9" s="4">
        <f t="shared" si="2"/>
        <v>5000</v>
      </c>
      <c r="M9" s="4">
        <f t="shared" ref="M9" si="3">L9</f>
        <v>5000</v>
      </c>
      <c r="N9" s="26">
        <v>5200</v>
      </c>
      <c r="O9" s="26">
        <v>5200</v>
      </c>
      <c r="P9" s="26">
        <v>5375</v>
      </c>
      <c r="T9" s="15"/>
    </row>
    <row r="10" spans="1:20" x14ac:dyDescent="0.3">
      <c r="A10" s="1" t="s">
        <v>201</v>
      </c>
      <c r="B10" s="8" t="s">
        <v>31</v>
      </c>
      <c r="C10" s="4"/>
      <c r="D10" s="4"/>
      <c r="G10" s="19" t="s">
        <v>119</v>
      </c>
      <c r="H10" s="25" t="s">
        <v>29</v>
      </c>
      <c r="I10" s="4">
        <f>I8*I9</f>
        <v>25000</v>
      </c>
      <c r="J10" s="4">
        <f t="shared" ref="J10:P10" si="4">J8*J9</f>
        <v>25000</v>
      </c>
      <c r="K10" s="4">
        <f t="shared" si="4"/>
        <v>25000</v>
      </c>
      <c r="L10" s="4">
        <f t="shared" si="4"/>
        <v>25000</v>
      </c>
      <c r="M10" s="4">
        <f t="shared" si="4"/>
        <v>27000</v>
      </c>
      <c r="N10" s="4">
        <f t="shared" si="4"/>
        <v>28080.000000000004</v>
      </c>
      <c r="O10" s="26">
        <f t="shared" si="4"/>
        <v>28080.000000000004</v>
      </c>
      <c r="P10" s="26">
        <f t="shared" si="4"/>
        <v>29025.000000000004</v>
      </c>
      <c r="T10" s="15"/>
    </row>
    <row r="11" spans="1:20" x14ac:dyDescent="0.3">
      <c r="A11" s="1" t="s">
        <v>25</v>
      </c>
      <c r="B11" s="8" t="s">
        <v>31</v>
      </c>
      <c r="C11" s="4"/>
      <c r="D11" s="4"/>
      <c r="G11" s="1" t="s">
        <v>27</v>
      </c>
      <c r="H11" s="24" t="s">
        <v>33</v>
      </c>
      <c r="I11" s="4">
        <v>10000</v>
      </c>
      <c r="J11" s="4">
        <f>I11</f>
        <v>10000</v>
      </c>
      <c r="K11" s="4">
        <f t="shared" ref="K11:L11" si="5">J11</f>
        <v>10000</v>
      </c>
      <c r="L11" s="4">
        <f t="shared" si="5"/>
        <v>10000</v>
      </c>
      <c r="M11" s="4">
        <v>10000</v>
      </c>
      <c r="N11" s="4">
        <v>10000</v>
      </c>
      <c r="O11" s="4">
        <v>10000</v>
      </c>
      <c r="P11" s="4">
        <v>10000</v>
      </c>
      <c r="T11" s="15"/>
    </row>
    <row r="12" spans="1:20" x14ac:dyDescent="0.3">
      <c r="A12" s="1" t="s">
        <v>34</v>
      </c>
      <c r="B12" s="8" t="s">
        <v>31</v>
      </c>
      <c r="C12" s="4"/>
      <c r="D12" s="4"/>
      <c r="G12" s="1" t="s">
        <v>120</v>
      </c>
      <c r="H12" s="24" t="s">
        <v>29</v>
      </c>
      <c r="I12" s="4">
        <f>I10-I11</f>
        <v>15000</v>
      </c>
      <c r="J12" s="4">
        <f t="shared" ref="J12:P12" si="6">J10-J11</f>
        <v>15000</v>
      </c>
      <c r="K12" s="4">
        <f t="shared" si="6"/>
        <v>15000</v>
      </c>
      <c r="L12" s="4">
        <f t="shared" si="6"/>
        <v>15000</v>
      </c>
      <c r="M12" s="4">
        <f t="shared" si="6"/>
        <v>17000</v>
      </c>
      <c r="N12" s="4">
        <f t="shared" si="6"/>
        <v>18080.000000000004</v>
      </c>
      <c r="O12" s="4">
        <f t="shared" si="6"/>
        <v>18080.000000000004</v>
      </c>
      <c r="P12" s="4">
        <f t="shared" si="6"/>
        <v>19025.000000000004</v>
      </c>
      <c r="T12" s="15"/>
    </row>
    <row r="13" spans="1:20" x14ac:dyDescent="0.3">
      <c r="A13" s="1" t="s">
        <v>12</v>
      </c>
      <c r="B13" s="8" t="s">
        <v>35</v>
      </c>
      <c r="C13" s="199">
        <v>0.06</v>
      </c>
      <c r="D13" s="200"/>
    </row>
    <row r="18" spans="1:11" x14ac:dyDescent="0.3">
      <c r="B18" s="201" t="s">
        <v>4</v>
      </c>
      <c r="C18" s="202"/>
      <c r="D18" s="202"/>
      <c r="E18" s="202"/>
      <c r="F18" s="203"/>
      <c r="J18" s="18"/>
      <c r="K18" s="18"/>
    </row>
    <row r="19" spans="1:11" x14ac:dyDescent="0.3">
      <c r="A19" s="1"/>
      <c r="B19" s="2" t="s">
        <v>5</v>
      </c>
      <c r="C19" s="2" t="s">
        <v>6</v>
      </c>
      <c r="D19" s="2" t="s">
        <v>7</v>
      </c>
      <c r="E19" s="2" t="s">
        <v>8</v>
      </c>
      <c r="F19" s="2" t="s">
        <v>9</v>
      </c>
      <c r="G19" s="58" t="s">
        <v>38</v>
      </c>
      <c r="H19" s="58" t="s">
        <v>15</v>
      </c>
      <c r="J19" s="18"/>
      <c r="K19" s="18"/>
    </row>
    <row r="20" spans="1:11" x14ac:dyDescent="0.3">
      <c r="A20" s="62" t="s">
        <v>1</v>
      </c>
      <c r="B20" s="4">
        <f>-(C3)</f>
        <v>-50000</v>
      </c>
      <c r="C20" s="4">
        <f>I12</f>
        <v>15000</v>
      </c>
      <c r="D20" s="4">
        <f t="shared" ref="D20:F20" si="7">J12</f>
        <v>15000</v>
      </c>
      <c r="E20" s="4">
        <f t="shared" si="7"/>
        <v>15000</v>
      </c>
      <c r="F20" s="4">
        <f t="shared" si="7"/>
        <v>15000</v>
      </c>
      <c r="G20" s="22">
        <f>IRR(B20:F20)</f>
        <v>7.7138472952043458E-2</v>
      </c>
      <c r="H20" s="23">
        <f>NPV($C$13,B20,C20,D20,E20,F20)</f>
        <v>1864.702066504567</v>
      </c>
      <c r="J20" s="18"/>
      <c r="K20" s="18"/>
    </row>
    <row r="21" spans="1:11" x14ac:dyDescent="0.3">
      <c r="A21" s="63" t="s">
        <v>11</v>
      </c>
      <c r="B21" s="4">
        <f>-(D3)</f>
        <v>-60000</v>
      </c>
      <c r="C21" s="4">
        <f>17000</f>
        <v>17000</v>
      </c>
      <c r="D21" s="4">
        <f>N12</f>
        <v>18080.000000000004</v>
      </c>
      <c r="E21" s="4">
        <f>O12</f>
        <v>18080.000000000004</v>
      </c>
      <c r="F21" s="4">
        <v>19000</v>
      </c>
      <c r="G21" s="22">
        <f>IRR(B21:F21)</f>
        <v>7.6753200495500939E-2</v>
      </c>
      <c r="H21" s="23">
        <f>NPV($C$13,B21,C21,D21,E21,F21)</f>
        <v>2225.4412483589322</v>
      </c>
    </row>
    <row r="24" spans="1:11" x14ac:dyDescent="0.3">
      <c r="C24" s="6"/>
    </row>
    <row r="25" spans="1:11" x14ac:dyDescent="0.3">
      <c r="C25" s="6"/>
    </row>
    <row r="26" spans="1:11" x14ac:dyDescent="0.3">
      <c r="C26" s="5"/>
    </row>
  </sheetData>
  <mergeCells count="5">
    <mergeCell ref="M1:P1"/>
    <mergeCell ref="I1:L1"/>
    <mergeCell ref="A1:D1"/>
    <mergeCell ref="C13:D13"/>
    <mergeCell ref="B18:F18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showGridLines="0" tabSelected="1" workbookViewId="0">
      <selection activeCell="F18" sqref="F18"/>
    </sheetView>
  </sheetViews>
  <sheetFormatPr baseColWidth="10" defaultColWidth="10.88671875" defaultRowHeight="12" x14ac:dyDescent="0.25"/>
  <cols>
    <col min="1" max="1" width="21.109375" style="166" customWidth="1"/>
    <col min="2" max="5" width="10.88671875" style="166"/>
    <col min="6" max="6" width="13.21875" style="166" bestFit="1" customWidth="1"/>
    <col min="7" max="16384" width="10.88671875" style="166"/>
  </cols>
  <sheetData>
    <row r="1" spans="1:9" ht="12.6" thickBot="1" x14ac:dyDescent="0.3">
      <c r="A1" s="165"/>
      <c r="B1" s="165"/>
      <c r="C1" s="165"/>
    </row>
    <row r="2" spans="1:9" x14ac:dyDescent="0.25">
      <c r="A2" s="176"/>
      <c r="B2" s="177" t="s">
        <v>202</v>
      </c>
      <c r="C2" s="178" t="s">
        <v>1</v>
      </c>
      <c r="D2" s="179" t="s">
        <v>2</v>
      </c>
    </row>
    <row r="3" spans="1:9" ht="14.4" x14ac:dyDescent="0.25">
      <c r="A3" s="171" t="s">
        <v>203</v>
      </c>
      <c r="B3" s="167" t="s">
        <v>226</v>
      </c>
      <c r="C3" s="182">
        <v>50000</v>
      </c>
      <c r="D3" s="183">
        <v>60000</v>
      </c>
    </row>
    <row r="4" spans="1:9" x14ac:dyDescent="0.25">
      <c r="A4" s="172" t="s">
        <v>204</v>
      </c>
      <c r="B4" s="168" t="s">
        <v>205</v>
      </c>
      <c r="C4" s="184">
        <v>4</v>
      </c>
      <c r="D4" s="185">
        <v>4</v>
      </c>
      <c r="I4" s="170"/>
    </row>
    <row r="5" spans="1:9" x14ac:dyDescent="0.25">
      <c r="A5" s="172" t="s">
        <v>206</v>
      </c>
      <c r="B5" s="168" t="s">
        <v>228</v>
      </c>
      <c r="C5" s="186">
        <v>0.06</v>
      </c>
      <c r="D5" s="187">
        <v>0.06</v>
      </c>
      <c r="I5" s="170"/>
    </row>
    <row r="6" spans="1:9" x14ac:dyDescent="0.25">
      <c r="A6" s="204" t="s">
        <v>208</v>
      </c>
      <c r="B6" s="207" t="s">
        <v>106</v>
      </c>
      <c r="C6" s="180" t="s">
        <v>209</v>
      </c>
      <c r="D6" s="188" t="s">
        <v>209</v>
      </c>
      <c r="I6" s="170"/>
    </row>
    <row r="7" spans="1:9" x14ac:dyDescent="0.25">
      <c r="A7" s="205"/>
      <c r="B7" s="208"/>
      <c r="C7" s="169" t="s">
        <v>210</v>
      </c>
      <c r="D7" s="173" t="s">
        <v>213</v>
      </c>
      <c r="I7" s="170"/>
    </row>
    <row r="8" spans="1:9" x14ac:dyDescent="0.25">
      <c r="A8" s="205"/>
      <c r="B8" s="208"/>
      <c r="C8" s="169" t="s">
        <v>211</v>
      </c>
      <c r="D8" s="173" t="s">
        <v>214</v>
      </c>
      <c r="I8" s="170"/>
    </row>
    <row r="9" spans="1:9" x14ac:dyDescent="0.25">
      <c r="A9" s="206"/>
      <c r="B9" s="209"/>
      <c r="C9" s="181" t="s">
        <v>212</v>
      </c>
      <c r="D9" s="189" t="s">
        <v>215</v>
      </c>
      <c r="I9" s="170"/>
    </row>
    <row r="10" spans="1:9" ht="24" x14ac:dyDescent="0.25">
      <c r="A10" s="172" t="s">
        <v>216</v>
      </c>
      <c r="B10" s="168" t="s">
        <v>217</v>
      </c>
      <c r="C10" s="184">
        <v>1.5</v>
      </c>
      <c r="D10" s="185">
        <v>1.2</v>
      </c>
      <c r="I10" s="170"/>
    </row>
    <row r="11" spans="1:9" ht="24" x14ac:dyDescent="0.25">
      <c r="A11" s="172" t="s">
        <v>218</v>
      </c>
      <c r="B11" s="168" t="s">
        <v>219</v>
      </c>
      <c r="C11" s="184">
        <v>5</v>
      </c>
      <c r="D11" s="185">
        <v>5</v>
      </c>
    </row>
    <row r="12" spans="1:9" ht="24" x14ac:dyDescent="0.25">
      <c r="A12" s="172" t="s">
        <v>220</v>
      </c>
      <c r="B12" s="168" t="s">
        <v>221</v>
      </c>
      <c r="C12" s="184">
        <v>2.5</v>
      </c>
      <c r="D12" s="185">
        <v>2.4</v>
      </c>
    </row>
    <row r="13" spans="1:9" ht="24" x14ac:dyDescent="0.25">
      <c r="A13" s="172" t="s">
        <v>222</v>
      </c>
      <c r="B13" s="168" t="s">
        <v>223</v>
      </c>
      <c r="C13" s="184">
        <v>4.5</v>
      </c>
      <c r="D13" s="185">
        <v>4.5</v>
      </c>
    </row>
    <row r="14" spans="1:9" x14ac:dyDescent="0.25">
      <c r="A14" s="190" t="s">
        <v>224</v>
      </c>
      <c r="B14" s="191" t="s">
        <v>225</v>
      </c>
      <c r="C14" s="254">
        <v>10000</v>
      </c>
      <c r="D14" s="255">
        <v>10000</v>
      </c>
    </row>
    <row r="15" spans="1:9" ht="12.6" thickBot="1" x14ac:dyDescent="0.3">
      <c r="A15" s="174" t="s">
        <v>227</v>
      </c>
      <c r="B15" s="175" t="s">
        <v>207</v>
      </c>
      <c r="C15" s="252">
        <v>18.5</v>
      </c>
      <c r="D15" s="253">
        <v>18.5</v>
      </c>
    </row>
  </sheetData>
  <mergeCells count="2">
    <mergeCell ref="A6:A9"/>
    <mergeCell ref="B6:B9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workbookViewId="0">
      <selection activeCell="E20" sqref="E20"/>
    </sheetView>
  </sheetViews>
  <sheetFormatPr baseColWidth="10" defaultRowHeight="14.4" x14ac:dyDescent="0.3"/>
  <cols>
    <col min="1" max="1" width="20.77734375" customWidth="1"/>
    <col min="2" max="2" width="0.109375" customWidth="1"/>
    <col min="3" max="3" width="9.6640625" customWidth="1"/>
    <col min="4" max="4" width="9.33203125" customWidth="1"/>
    <col min="5" max="5" width="9.21875" customWidth="1"/>
    <col min="6" max="6" width="10.33203125" customWidth="1"/>
    <col min="7" max="7" width="9.88671875" customWidth="1"/>
    <col min="8" max="8" width="13.88671875" customWidth="1"/>
    <col min="16" max="16" width="11.6640625" customWidth="1"/>
    <col min="17" max="17" width="13.21875" bestFit="1" customWidth="1"/>
  </cols>
  <sheetData>
    <row r="1" spans="1:20" x14ac:dyDescent="0.3">
      <c r="A1" s="197" t="s">
        <v>0</v>
      </c>
      <c r="B1" s="198"/>
      <c r="C1" s="198"/>
      <c r="D1" s="198"/>
      <c r="I1" s="194" t="s">
        <v>1</v>
      </c>
      <c r="J1" s="195"/>
      <c r="K1" s="195"/>
      <c r="L1" s="196"/>
      <c r="M1" s="192" t="s">
        <v>2</v>
      </c>
      <c r="N1" s="193"/>
      <c r="O1" s="193"/>
      <c r="P1" s="193"/>
      <c r="R1" s="15"/>
    </row>
    <row r="2" spans="1:20" x14ac:dyDescent="0.3">
      <c r="A2" s="2" t="s">
        <v>3</v>
      </c>
      <c r="B2" s="68" t="s">
        <v>28</v>
      </c>
      <c r="C2" s="66" t="s">
        <v>1</v>
      </c>
      <c r="D2" s="67" t="s">
        <v>2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6</v>
      </c>
      <c r="N2" s="1" t="s">
        <v>7</v>
      </c>
      <c r="O2" s="1" t="s">
        <v>8</v>
      </c>
      <c r="P2" s="1" t="s">
        <v>9</v>
      </c>
    </row>
    <row r="3" spans="1:20" x14ac:dyDescent="0.3">
      <c r="A3" s="1" t="s">
        <v>17</v>
      </c>
      <c r="B3" s="1" t="s">
        <v>29</v>
      </c>
      <c r="C3" s="4">
        <v>50000</v>
      </c>
      <c r="D3" s="4">
        <v>60000</v>
      </c>
      <c r="G3" s="1" t="s">
        <v>23</v>
      </c>
      <c r="H3" s="24" t="s">
        <v>31</v>
      </c>
      <c r="I3" s="4">
        <v>18.5</v>
      </c>
      <c r="J3" s="4">
        <v>18.5</v>
      </c>
      <c r="K3" s="4">
        <v>18.25</v>
      </c>
      <c r="L3" s="4">
        <v>18.25</v>
      </c>
      <c r="M3" s="4">
        <v>18.5</v>
      </c>
      <c r="N3" s="4">
        <v>18.5</v>
      </c>
      <c r="O3" s="4">
        <v>18.25</v>
      </c>
      <c r="P3" s="4">
        <v>18.25</v>
      </c>
    </row>
    <row r="4" spans="1:20" x14ac:dyDescent="0.3">
      <c r="A4" s="1" t="s">
        <v>13</v>
      </c>
      <c r="B4" s="1" t="s">
        <v>30</v>
      </c>
      <c r="C4" s="16">
        <v>4</v>
      </c>
      <c r="D4" s="17">
        <v>4</v>
      </c>
      <c r="G4" s="1" t="s">
        <v>24</v>
      </c>
      <c r="H4" s="24" t="s">
        <v>31</v>
      </c>
      <c r="I4" s="4">
        <v>1.5</v>
      </c>
      <c r="J4" s="4">
        <v>1.5</v>
      </c>
      <c r="K4" s="4">
        <v>1.5</v>
      </c>
      <c r="L4" s="4">
        <v>1.5</v>
      </c>
      <c r="M4" s="4">
        <v>1.2</v>
      </c>
      <c r="N4" s="4">
        <v>1.2</v>
      </c>
      <c r="O4" s="4">
        <v>1.2</v>
      </c>
      <c r="P4" s="4">
        <v>1.2</v>
      </c>
    </row>
    <row r="5" spans="1:20" x14ac:dyDescent="0.3">
      <c r="A5" s="1" t="s">
        <v>14</v>
      </c>
      <c r="B5" t="s">
        <v>33</v>
      </c>
      <c r="C5" s="4">
        <f>C3/C4</f>
        <v>12500</v>
      </c>
      <c r="D5" s="4">
        <f>D3/D4</f>
        <v>15000</v>
      </c>
      <c r="G5" s="1" t="s">
        <v>201</v>
      </c>
      <c r="H5" s="24" t="s">
        <v>31</v>
      </c>
      <c r="I5" s="4">
        <v>5</v>
      </c>
      <c r="J5" s="4">
        <v>5</v>
      </c>
      <c r="K5" s="4">
        <v>5</v>
      </c>
      <c r="L5" s="4">
        <v>5</v>
      </c>
      <c r="M5" s="4">
        <v>5</v>
      </c>
      <c r="N5" s="4">
        <v>5</v>
      </c>
      <c r="O5" s="4">
        <v>5</v>
      </c>
      <c r="P5" s="4">
        <v>5</v>
      </c>
    </row>
    <row r="6" spans="1:20" x14ac:dyDescent="0.3">
      <c r="A6" s="1" t="s">
        <v>26</v>
      </c>
      <c r="B6" s="69" t="s">
        <v>32</v>
      </c>
      <c r="C6" s="4"/>
      <c r="D6" s="4"/>
      <c r="G6" s="1" t="s">
        <v>25</v>
      </c>
      <c r="H6" s="24" t="s">
        <v>31</v>
      </c>
      <c r="I6" s="4">
        <v>2.5</v>
      </c>
      <c r="J6" s="4">
        <v>2.5</v>
      </c>
      <c r="K6" s="4">
        <v>2.5</v>
      </c>
      <c r="L6" s="4">
        <v>2.5</v>
      </c>
      <c r="M6" s="4">
        <v>2.4</v>
      </c>
      <c r="N6" s="4">
        <v>2.4</v>
      </c>
      <c r="O6" s="4">
        <v>2.4</v>
      </c>
      <c r="P6" s="4">
        <v>2.4</v>
      </c>
      <c r="T6" s="15"/>
    </row>
    <row r="7" spans="1:20" x14ac:dyDescent="0.3">
      <c r="A7" s="1" t="s">
        <v>23</v>
      </c>
      <c r="B7" s="69" t="s">
        <v>31</v>
      </c>
      <c r="C7" s="4"/>
      <c r="D7" s="4"/>
      <c r="G7" s="1" t="s">
        <v>36</v>
      </c>
      <c r="H7" s="24" t="s">
        <v>31</v>
      </c>
      <c r="I7" s="4">
        <v>4.5</v>
      </c>
      <c r="J7" s="4">
        <v>4.5</v>
      </c>
      <c r="K7" s="4">
        <v>4.5</v>
      </c>
      <c r="L7" s="4">
        <v>4.5</v>
      </c>
      <c r="M7" s="4">
        <v>4.5</v>
      </c>
      <c r="N7" s="4">
        <v>4.5</v>
      </c>
      <c r="O7" s="4">
        <v>4.5</v>
      </c>
      <c r="P7" s="4">
        <v>4.5</v>
      </c>
      <c r="T7" s="15"/>
    </row>
    <row r="8" spans="1:20" x14ac:dyDescent="0.3">
      <c r="A8" s="1" t="s">
        <v>27</v>
      </c>
      <c r="B8" s="69" t="s">
        <v>33</v>
      </c>
      <c r="C8" s="4"/>
      <c r="D8" s="4"/>
      <c r="G8" s="1" t="s">
        <v>128</v>
      </c>
      <c r="H8" s="24" t="s">
        <v>29</v>
      </c>
      <c r="I8" s="4">
        <f t="shared" ref="I8:P8" si="0">I3-SUM(I4:I7)</f>
        <v>5</v>
      </c>
      <c r="J8" s="4">
        <f t="shared" si="0"/>
        <v>5</v>
      </c>
      <c r="K8" s="4">
        <f t="shared" si="0"/>
        <v>4.75</v>
      </c>
      <c r="L8" s="4">
        <f t="shared" si="0"/>
        <v>4.75</v>
      </c>
      <c r="M8" s="4">
        <f t="shared" si="0"/>
        <v>5.4</v>
      </c>
      <c r="N8" s="4">
        <f t="shared" si="0"/>
        <v>5.4</v>
      </c>
      <c r="O8" s="4">
        <f t="shared" si="0"/>
        <v>5.15</v>
      </c>
      <c r="P8" s="4">
        <f t="shared" si="0"/>
        <v>5.15</v>
      </c>
      <c r="T8" s="15"/>
    </row>
    <row r="9" spans="1:20" x14ac:dyDescent="0.3">
      <c r="A9" s="1" t="s">
        <v>24</v>
      </c>
      <c r="B9" s="69" t="s">
        <v>31</v>
      </c>
      <c r="C9" s="4"/>
      <c r="D9" s="4"/>
      <c r="G9" s="1" t="s">
        <v>37</v>
      </c>
      <c r="H9" s="24" t="s">
        <v>32</v>
      </c>
      <c r="I9" s="4">
        <v>5000</v>
      </c>
      <c r="J9" s="4">
        <f>I9</f>
        <v>5000</v>
      </c>
      <c r="K9" s="4">
        <f>J9</f>
        <v>5000</v>
      </c>
      <c r="L9" s="4">
        <f>K9</f>
        <v>5000</v>
      </c>
      <c r="M9" s="4">
        <f>L9</f>
        <v>5000</v>
      </c>
      <c r="N9" s="26">
        <v>5200</v>
      </c>
      <c r="O9" s="26">
        <v>5200</v>
      </c>
      <c r="P9" s="26">
        <v>5375</v>
      </c>
      <c r="T9" s="15"/>
    </row>
    <row r="10" spans="1:20" x14ac:dyDescent="0.3">
      <c r="A10" s="1" t="s">
        <v>201</v>
      </c>
      <c r="B10" s="69" t="s">
        <v>31</v>
      </c>
      <c r="C10" s="4"/>
      <c r="D10" s="4"/>
      <c r="G10" s="19" t="s">
        <v>127</v>
      </c>
      <c r="H10" s="25" t="s">
        <v>29</v>
      </c>
      <c r="I10" s="4">
        <f t="shared" ref="I10:P10" si="1">I8*I9</f>
        <v>25000</v>
      </c>
      <c r="J10" s="4">
        <f t="shared" si="1"/>
        <v>25000</v>
      </c>
      <c r="K10" s="4">
        <f t="shared" si="1"/>
        <v>23750</v>
      </c>
      <c r="L10" s="4">
        <f t="shared" si="1"/>
        <v>23750</v>
      </c>
      <c r="M10" s="4">
        <f t="shared" si="1"/>
        <v>27000</v>
      </c>
      <c r="N10" s="4">
        <f t="shared" si="1"/>
        <v>28080.000000000004</v>
      </c>
      <c r="O10" s="26">
        <f t="shared" si="1"/>
        <v>26780.000000000004</v>
      </c>
      <c r="P10" s="26">
        <f t="shared" si="1"/>
        <v>27681.250000000004</v>
      </c>
      <c r="T10" s="15"/>
    </row>
    <row r="11" spans="1:20" x14ac:dyDescent="0.3">
      <c r="A11" s="1" t="s">
        <v>25</v>
      </c>
      <c r="B11" s="69" t="s">
        <v>31</v>
      </c>
      <c r="C11" s="4"/>
      <c r="D11" s="4"/>
      <c r="G11" s="1" t="s">
        <v>27</v>
      </c>
      <c r="H11" s="24" t="s">
        <v>33</v>
      </c>
      <c r="I11" s="4">
        <v>10000</v>
      </c>
      <c r="J11" s="4">
        <f>I11</f>
        <v>10000</v>
      </c>
      <c r="K11" s="4">
        <f>J11</f>
        <v>10000</v>
      </c>
      <c r="L11" s="4">
        <f>K11</f>
        <v>10000</v>
      </c>
      <c r="M11" s="4">
        <v>10000</v>
      </c>
      <c r="N11" s="4">
        <v>10000</v>
      </c>
      <c r="O11" s="4">
        <v>10000</v>
      </c>
      <c r="P11" s="4">
        <v>10000</v>
      </c>
      <c r="T11" s="15"/>
    </row>
    <row r="12" spans="1:20" x14ac:dyDescent="0.3">
      <c r="A12" s="1" t="s">
        <v>34</v>
      </c>
      <c r="B12" s="69" t="s">
        <v>31</v>
      </c>
      <c r="C12" s="4"/>
      <c r="D12" s="4"/>
      <c r="G12" s="1" t="s">
        <v>126</v>
      </c>
      <c r="H12" s="24" t="s">
        <v>29</v>
      </c>
      <c r="I12" s="4">
        <f t="shared" ref="I12:P12" si="2">I10-I11</f>
        <v>15000</v>
      </c>
      <c r="J12" s="4">
        <f t="shared" si="2"/>
        <v>15000</v>
      </c>
      <c r="K12" s="4">
        <f t="shared" si="2"/>
        <v>13750</v>
      </c>
      <c r="L12" s="4">
        <f t="shared" si="2"/>
        <v>13750</v>
      </c>
      <c r="M12" s="4">
        <f t="shared" si="2"/>
        <v>17000</v>
      </c>
      <c r="N12" s="4">
        <f t="shared" si="2"/>
        <v>18080.000000000004</v>
      </c>
      <c r="O12" s="4">
        <f t="shared" si="2"/>
        <v>16780.000000000004</v>
      </c>
      <c r="P12" s="4">
        <f t="shared" si="2"/>
        <v>17681.250000000004</v>
      </c>
      <c r="T12" s="15"/>
    </row>
    <row r="13" spans="1:20" x14ac:dyDescent="0.3">
      <c r="A13" s="1" t="s">
        <v>12</v>
      </c>
      <c r="B13" s="69" t="s">
        <v>35</v>
      </c>
      <c r="C13" s="199">
        <v>0.06</v>
      </c>
      <c r="D13" s="200"/>
    </row>
    <row r="17" spans="1:12" x14ac:dyDescent="0.3">
      <c r="A17" s="35" t="s">
        <v>124</v>
      </c>
      <c r="B17" s="35"/>
      <c r="C17" s="35"/>
      <c r="D17" s="35"/>
      <c r="E17" s="35"/>
      <c r="F17" s="35"/>
      <c r="G17" s="35"/>
      <c r="H17" s="35"/>
      <c r="I17" s="35"/>
    </row>
    <row r="18" spans="1:12" x14ac:dyDescent="0.3">
      <c r="A18" s="211" t="s">
        <v>4</v>
      </c>
      <c r="B18" s="211"/>
      <c r="C18" s="211"/>
      <c r="D18" s="211"/>
      <c r="E18" s="211"/>
      <c r="F18" s="211"/>
      <c r="G18" s="211"/>
      <c r="H18" s="35"/>
      <c r="I18" s="35"/>
      <c r="K18" s="18"/>
      <c r="L18" s="18"/>
    </row>
    <row r="19" spans="1:12" x14ac:dyDescent="0.3">
      <c r="A19" s="1"/>
      <c r="B19" s="1"/>
      <c r="C19" s="1" t="s">
        <v>5</v>
      </c>
      <c r="D19" s="1" t="s">
        <v>6</v>
      </c>
      <c r="E19" s="1" t="s">
        <v>7</v>
      </c>
      <c r="F19" s="1" t="s">
        <v>8</v>
      </c>
      <c r="G19" s="1" t="s">
        <v>9</v>
      </c>
      <c r="H19" s="13" t="s">
        <v>38</v>
      </c>
      <c r="I19" s="13" t="s">
        <v>15</v>
      </c>
      <c r="K19" s="18"/>
      <c r="L19" s="18"/>
    </row>
    <row r="20" spans="1:12" x14ac:dyDescent="0.3">
      <c r="A20" s="1" t="s">
        <v>1</v>
      </c>
      <c r="B20" s="1"/>
      <c r="C20" s="4">
        <f>-(C3)</f>
        <v>-50000</v>
      </c>
      <c r="D20" s="4">
        <f>I12</f>
        <v>15000</v>
      </c>
      <c r="E20" s="4">
        <f>J12</f>
        <v>15000</v>
      </c>
      <c r="F20" s="4">
        <f>K12</f>
        <v>13750</v>
      </c>
      <c r="G20" s="4">
        <f>L12</f>
        <v>13750</v>
      </c>
      <c r="H20" s="22">
        <f>IRR(C20:G20)</f>
        <v>5.9439132912645354E-2</v>
      </c>
      <c r="I20" s="73">
        <f>NPV($C$13,C20,D20,E20,F20,G20)</f>
        <v>-59.487728625527723</v>
      </c>
      <c r="K20" s="18"/>
      <c r="L20" s="18"/>
    </row>
    <row r="21" spans="1:12" x14ac:dyDescent="0.3">
      <c r="A21" s="1" t="s">
        <v>11</v>
      </c>
      <c r="B21" s="1"/>
      <c r="C21" s="4">
        <f>-(D3)</f>
        <v>-60000</v>
      </c>
      <c r="D21" s="4">
        <f>M12</f>
        <v>17000</v>
      </c>
      <c r="E21" s="4">
        <f>N12</f>
        <v>18080.000000000004</v>
      </c>
      <c r="F21" s="4">
        <f>O12</f>
        <v>16780.000000000004</v>
      </c>
      <c r="G21" s="4">
        <f>P12</f>
        <v>17681.250000000004</v>
      </c>
      <c r="H21" s="22">
        <f>IRR(C21:G21)</f>
        <v>6.1617487333863963E-2</v>
      </c>
      <c r="I21" s="73">
        <f>NPV($C$13,C21,D21,E21,F21,G21)</f>
        <v>210.27277068239681</v>
      </c>
    </row>
    <row r="22" spans="1:12" x14ac:dyDescent="0.3">
      <c r="A22" s="72"/>
      <c r="B22" s="72"/>
      <c r="C22" s="72"/>
      <c r="D22" s="72"/>
      <c r="E22" s="72"/>
      <c r="F22" s="72"/>
      <c r="G22" s="72"/>
      <c r="H22" s="72"/>
      <c r="I22" s="72"/>
    </row>
    <row r="23" spans="1:12" x14ac:dyDescent="0.3">
      <c r="A23" s="72"/>
      <c r="B23" s="72"/>
      <c r="C23" s="72"/>
      <c r="D23" s="72"/>
      <c r="E23" s="72"/>
      <c r="F23" s="72"/>
      <c r="G23" s="72"/>
      <c r="H23" s="72"/>
      <c r="I23" s="72"/>
    </row>
    <row r="24" spans="1:12" x14ac:dyDescent="0.3">
      <c r="A24" s="35" t="s">
        <v>125</v>
      </c>
      <c r="B24" s="35"/>
      <c r="C24" s="71"/>
      <c r="D24" s="35"/>
      <c r="E24" s="35"/>
      <c r="F24" s="35"/>
      <c r="G24" s="35"/>
      <c r="H24" s="35"/>
      <c r="I24" s="35"/>
    </row>
    <row r="25" spans="1:12" x14ac:dyDescent="0.3">
      <c r="A25" s="210" t="s">
        <v>4</v>
      </c>
      <c r="B25" s="210"/>
      <c r="C25" s="210"/>
      <c r="D25" s="210"/>
      <c r="E25" s="210"/>
      <c r="F25" s="210"/>
      <c r="G25" s="210"/>
      <c r="H25" s="35"/>
      <c r="I25" s="35"/>
    </row>
    <row r="26" spans="1:12" x14ac:dyDescent="0.3">
      <c r="A26" s="1"/>
      <c r="B26" s="1"/>
      <c r="C26" s="1" t="s">
        <v>5</v>
      </c>
      <c r="D26" s="1" t="s">
        <v>6</v>
      </c>
      <c r="E26" s="1" t="s">
        <v>7</v>
      </c>
      <c r="F26" s="1" t="s">
        <v>8</v>
      </c>
      <c r="G26" s="1" t="s">
        <v>9</v>
      </c>
      <c r="H26" s="13" t="s">
        <v>38</v>
      </c>
      <c r="I26" s="13" t="s">
        <v>15</v>
      </c>
    </row>
    <row r="27" spans="1:12" x14ac:dyDescent="0.3">
      <c r="A27" s="1" t="s">
        <v>1</v>
      </c>
      <c r="B27" s="1"/>
      <c r="C27" s="4">
        <v>-50000</v>
      </c>
      <c r="D27" s="4">
        <v>15000</v>
      </c>
      <c r="E27" s="4">
        <v>15000</v>
      </c>
      <c r="F27" s="4">
        <v>15000</v>
      </c>
      <c r="G27" s="4">
        <v>15000</v>
      </c>
      <c r="H27" s="22">
        <v>7.7138472952043458E-2</v>
      </c>
      <c r="I27" s="70">
        <v>1864.702066504567</v>
      </c>
    </row>
    <row r="28" spans="1:12" x14ac:dyDescent="0.3">
      <c r="A28" s="1" t="s">
        <v>11</v>
      </c>
      <c r="B28" s="1"/>
      <c r="C28" s="4">
        <v>-60000</v>
      </c>
      <c r="D28" s="4">
        <v>17000</v>
      </c>
      <c r="E28" s="4">
        <v>18080.000000000004</v>
      </c>
      <c r="F28" s="4">
        <v>18080.000000000004</v>
      </c>
      <c r="G28" s="4">
        <v>19025.000000000004</v>
      </c>
      <c r="H28" s="22">
        <v>7.6889429412560828E-2</v>
      </c>
      <c r="I28" s="70">
        <v>2244.1227026805859</v>
      </c>
    </row>
    <row r="29" spans="1:12" x14ac:dyDescent="0.3">
      <c r="A29" s="35"/>
      <c r="B29" s="35"/>
      <c r="C29" s="35"/>
      <c r="D29" s="35"/>
      <c r="E29" s="35"/>
      <c r="F29" s="35"/>
      <c r="G29" s="35"/>
      <c r="H29" s="35"/>
      <c r="I29" s="35"/>
    </row>
    <row r="30" spans="1:12" x14ac:dyDescent="0.3">
      <c r="A30" s="35" t="s">
        <v>124</v>
      </c>
      <c r="B30" s="35"/>
      <c r="C30" s="35"/>
      <c r="D30" s="35"/>
      <c r="E30" s="35"/>
      <c r="F30" s="35"/>
      <c r="G30" s="35"/>
      <c r="H30" s="35"/>
      <c r="I30" s="35"/>
    </row>
    <row r="31" spans="1:12" x14ac:dyDescent="0.3">
      <c r="A31" s="210" t="s">
        <v>4</v>
      </c>
      <c r="B31" s="210"/>
      <c r="C31" s="210"/>
      <c r="D31" s="210"/>
      <c r="E31" s="210"/>
      <c r="F31" s="210"/>
      <c r="G31" s="210"/>
      <c r="H31" s="35"/>
      <c r="I31" s="35"/>
    </row>
    <row r="32" spans="1:12" x14ac:dyDescent="0.3">
      <c r="A32" s="1"/>
      <c r="B32" s="1"/>
      <c r="C32" s="1" t="s">
        <v>5</v>
      </c>
      <c r="D32" s="1" t="s">
        <v>6</v>
      </c>
      <c r="E32" s="1" t="s">
        <v>7</v>
      </c>
      <c r="F32" s="1" t="s">
        <v>8</v>
      </c>
      <c r="G32" s="1" t="s">
        <v>9</v>
      </c>
      <c r="H32" s="13" t="s">
        <v>38</v>
      </c>
      <c r="I32" s="13" t="s">
        <v>15</v>
      </c>
    </row>
    <row r="33" spans="1:9" x14ac:dyDescent="0.3">
      <c r="A33" s="1" t="s">
        <v>1</v>
      </c>
      <c r="B33" s="1"/>
      <c r="C33" s="4">
        <f t="shared" ref="C33:I34" si="3">C20</f>
        <v>-50000</v>
      </c>
      <c r="D33" s="4">
        <f t="shared" si="3"/>
        <v>15000</v>
      </c>
      <c r="E33" s="4">
        <f t="shared" si="3"/>
        <v>15000</v>
      </c>
      <c r="F33" s="4">
        <f t="shared" si="3"/>
        <v>13750</v>
      </c>
      <c r="G33" s="4">
        <f t="shared" si="3"/>
        <v>13750</v>
      </c>
      <c r="H33" s="4">
        <f t="shared" si="3"/>
        <v>5.9439132912645354E-2</v>
      </c>
      <c r="I33" s="70">
        <f t="shared" si="3"/>
        <v>-59.487728625527723</v>
      </c>
    </row>
    <row r="34" spans="1:9" x14ac:dyDescent="0.3">
      <c r="A34" s="1" t="s">
        <v>11</v>
      </c>
      <c r="B34" s="1"/>
      <c r="C34" s="4">
        <f t="shared" si="3"/>
        <v>-60000</v>
      </c>
      <c r="D34" s="4">
        <f t="shared" si="3"/>
        <v>17000</v>
      </c>
      <c r="E34" s="4">
        <f t="shared" si="3"/>
        <v>18080.000000000004</v>
      </c>
      <c r="F34" s="4">
        <f t="shared" si="3"/>
        <v>16780.000000000004</v>
      </c>
      <c r="G34" s="4">
        <f t="shared" si="3"/>
        <v>17681.250000000004</v>
      </c>
      <c r="H34" s="4">
        <f t="shared" si="3"/>
        <v>6.1617487333863963E-2</v>
      </c>
      <c r="I34" s="70">
        <f t="shared" si="3"/>
        <v>210.27277068239681</v>
      </c>
    </row>
  </sheetData>
  <mergeCells count="7">
    <mergeCell ref="A25:G25"/>
    <mergeCell ref="A31:G31"/>
    <mergeCell ref="A1:D1"/>
    <mergeCell ref="I1:L1"/>
    <mergeCell ref="M1:P1"/>
    <mergeCell ref="C13:D13"/>
    <mergeCell ref="A18:G18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8"/>
  <sheetViews>
    <sheetView zoomScale="85" zoomScaleNormal="85" workbookViewId="0">
      <selection activeCell="B7" sqref="B7"/>
    </sheetView>
  </sheetViews>
  <sheetFormatPr baseColWidth="10" defaultRowHeight="14.4" x14ac:dyDescent="0.3"/>
  <cols>
    <col min="1" max="1" width="31.21875" bestFit="1" customWidth="1"/>
    <col min="2" max="2" width="12.33203125" bestFit="1" customWidth="1"/>
    <col min="3" max="3" width="14.77734375" bestFit="1" customWidth="1"/>
    <col min="4" max="4" width="12" bestFit="1" customWidth="1"/>
    <col min="5" max="5" width="18.21875" bestFit="1" customWidth="1"/>
    <col min="6" max="6" width="12.33203125" bestFit="1" customWidth="1"/>
    <col min="7" max="8" width="15.21875" bestFit="1" customWidth="1"/>
    <col min="9" max="9" width="23.109375" bestFit="1" customWidth="1"/>
    <col min="10" max="10" width="15.109375" bestFit="1" customWidth="1"/>
    <col min="16" max="16" width="25.88671875" bestFit="1" customWidth="1"/>
  </cols>
  <sheetData>
    <row r="1" spans="1:6" ht="15.6" x14ac:dyDescent="0.3">
      <c r="A1" s="212" t="s">
        <v>43</v>
      </c>
      <c r="B1" s="212"/>
      <c r="C1" s="212"/>
      <c r="D1" s="212"/>
      <c r="E1" s="212"/>
      <c r="F1" s="212"/>
    </row>
    <row r="4" spans="1:6" x14ac:dyDescent="0.3">
      <c r="A4" s="222" t="s">
        <v>42</v>
      </c>
      <c r="B4" s="222"/>
      <c r="C4" s="222"/>
      <c r="D4" s="222"/>
      <c r="E4" s="37"/>
    </row>
    <row r="5" spans="1:6" x14ac:dyDescent="0.3">
      <c r="A5" s="24"/>
      <c r="B5" s="223" t="s">
        <v>15</v>
      </c>
      <c r="C5" s="223"/>
      <c r="D5" s="224"/>
      <c r="E5" s="10"/>
    </row>
    <row r="6" spans="1:6" x14ac:dyDescent="0.3">
      <c r="A6" s="2" t="s">
        <v>41</v>
      </c>
      <c r="B6" s="32">
        <v>0</v>
      </c>
      <c r="C6" s="32">
        <v>0.3</v>
      </c>
      <c r="D6" s="32">
        <v>-0.3</v>
      </c>
      <c r="E6" s="36"/>
    </row>
    <row r="7" spans="1:6" x14ac:dyDescent="0.3">
      <c r="A7" s="1" t="s">
        <v>23</v>
      </c>
      <c r="B7" s="27">
        <f>NPV($B$16,$B$14,'Sensitivitätsanalyse (Daten)'!$C$17,'Sensitivitätsanalyse (Daten)'!$D$17,'Sensitivitätsanalyse (Daten)'!$E$17,'Sensitivitätsanalyse (Daten)'!$F$17)</f>
        <v>1864.702066504567</v>
      </c>
      <c r="C7" s="27">
        <f>NPV(B16,B14,'Sensitivitätsanalyse (Daten)'!N17,'Sensitivitätsanalyse (Daten)'!O17,'Sensitivitätsanalyse (Daten)'!P17,'Sensitivitätsanalyse (Daten)'!Q17)</f>
        <v>92578.55183293423</v>
      </c>
      <c r="D7" s="27">
        <f>NPV(B16,B14,'Sensitivitätsanalyse (Daten)'!Y17,'Sensitivitätsanalyse (Daten)'!Z17,'Sensitivitätsanalyse (Daten)'!AA17,'Sensitivitätsanalyse (Daten)'!AB17)</f>
        <v>-88849.147699925132</v>
      </c>
      <c r="E7" s="37"/>
    </row>
    <row r="8" spans="1:6" x14ac:dyDescent="0.3">
      <c r="A8" s="1" t="s">
        <v>17</v>
      </c>
      <c r="B8" s="27">
        <f>NPV($B$16,$B$14,'Sensitivitätsanalyse (Daten)'!$C$17,'Sensitivitätsanalyse (Daten)'!$D$17,'Sensitivitätsanalyse (Daten)'!$E$17,'Sensitivitätsanalyse (Daten)'!$F$17)</f>
        <v>1864.702066504567</v>
      </c>
      <c r="C8" s="27">
        <f>NPV(B16,'Sensitivitätsanalyse (Daten)'!C46,'Sensitivitätsanalyse (Daten)'!C17,'Sensitivitätsanalyse (Daten)'!D17,'Sensitivitätsanalyse (Daten)'!E17,'Sensitivitätsanalyse (Daten)'!F17)</f>
        <v>-12286.241329721848</v>
      </c>
      <c r="D8" s="27">
        <f>NPV(B16,'Sensitivitätsanalyse (Daten)'!D46,'Sensitivitätsanalyse (Daten)'!C17,'Sensitivitätsanalyse (Daten)'!D17,'Sensitivitätsanalyse (Daten)'!E17,'Sensitivitätsanalyse (Daten)'!F17)</f>
        <v>16015.645462730983</v>
      </c>
      <c r="E8" s="37"/>
    </row>
    <row r="9" spans="1:6" x14ac:dyDescent="0.3">
      <c r="A9" s="1" t="s">
        <v>201</v>
      </c>
      <c r="B9" s="27">
        <f>NPV($B$16,$B$14,'Sensitivitätsanalyse (Daten)'!$C$17,'Sensitivitätsanalyse (Daten)'!$D$17,'Sensitivitätsanalyse (Daten)'!$E$17,'Sensitivitätsanalyse (Daten)'!$F$17)</f>
        <v>1864.702066504567</v>
      </c>
      <c r="C9" s="27">
        <f>NPV(B16,B14,'Sensitivitätsanalyse (Daten)'!N43,'Sensitivitätsanalyse (Daten)'!O43,'Sensitivitätsanalyse (Daten)'!P43,'Sensitivitätsanalyse (Daten)'!Q43)</f>
        <v>-22652.554627125068</v>
      </c>
      <c r="D9" s="27">
        <f>NPV(B16,B14,'Sensitivitätsanalyse (Daten)'!Y43,'Sensitivitätsanalyse (Daten)'!Z43,'Sensitivitätsanalyse (Daten)'!AA43,'Sensitivitätsanalyse (Daten)'!AB43)</f>
        <v>26381.958760134214</v>
      </c>
      <c r="E9" s="37"/>
    </row>
    <row r="10" spans="1:6" x14ac:dyDescent="0.3">
      <c r="A10" s="1" t="s">
        <v>37</v>
      </c>
      <c r="B10" s="27">
        <f>NPV($B$16,$B$14,'Sensitivitätsanalyse (Daten)'!$C$17,'Sensitivitätsanalyse (Daten)'!$D$17,'Sensitivitätsanalyse (Daten)'!$E$17,'Sensitivitätsanalyse (Daten)'!$F$17)</f>
        <v>1864.702066504567</v>
      </c>
      <c r="C10" s="27">
        <f>NPV(B16,B14,'Sensitivitätsanalyse (Daten)'!N30,'Sensitivitätsanalyse (Daten)'!O30,'Sensitivitätsanalyse (Daten)'!P30,'Sensitivitätsanalyse (Daten)'!Q30)</f>
        <v>26381.958760134214</v>
      </c>
      <c r="D10" s="27">
        <f>NPV(B16,B14,'Sensitivitätsanalyse (Daten)'!Y30,'Sensitivitätsanalyse (Daten)'!Z30,'Sensitivitätsanalyse (Daten)'!AA30,'Sensitivitätsanalyse (Daten)'!AB30,'Sensitivitätsanalyse (Daten)'!AB30)</f>
        <v>-17365.350573827494</v>
      </c>
      <c r="E10" s="37"/>
    </row>
    <row r="11" spans="1:6" x14ac:dyDescent="0.3">
      <c r="A11" s="2" t="s">
        <v>41</v>
      </c>
      <c r="B11" s="32">
        <v>0</v>
      </c>
      <c r="C11" s="32">
        <v>0.25</v>
      </c>
      <c r="D11" s="32">
        <v>-0.25</v>
      </c>
      <c r="E11" s="36"/>
    </row>
    <row r="12" spans="1:6" x14ac:dyDescent="0.3">
      <c r="A12" s="13" t="s">
        <v>13</v>
      </c>
      <c r="B12" s="27">
        <f>NPV($B$16,$B$14,'Sensitivitätsanalyse (Daten)'!$C$17,'Sensitivitätsanalyse (Daten)'!$D$17,'Sensitivitätsanalyse (Daten)'!$E$17,'Sensitivitätsanalyse (Daten)'!$F$17)</f>
        <v>1864.702066504567</v>
      </c>
      <c r="C12" s="27">
        <f>NPV(B16,B14,'Sensitivitätsanalyse (Daten)'!C17,'Sensitivitätsanalyse (Daten)'!D17,'Sensitivitätsanalyse (Daten)'!E17,'Sensitivitätsanalyse (Daten)'!F17,'Sensitivitätsanalyse (Daten)'!F17)</f>
        <v>12439.110173099712</v>
      </c>
      <c r="D12" s="27">
        <f>NPV(B16,B14,'Sensitivitätsanalyse (Daten)'!C17,'Sensitivitätsanalyse (Daten)'!D17,'Sensitivitätsanalyse (Daten)'!E17)</f>
        <v>-9344.1705264862867</v>
      </c>
      <c r="E12" s="37"/>
    </row>
    <row r="14" spans="1:6" x14ac:dyDescent="0.3">
      <c r="A14" s="1" t="s">
        <v>39</v>
      </c>
      <c r="B14" s="4">
        <v>-50000</v>
      </c>
    </row>
    <row r="15" spans="1:6" x14ac:dyDescent="0.3">
      <c r="A15" s="1" t="s">
        <v>40</v>
      </c>
      <c r="B15" s="4">
        <v>-60000</v>
      </c>
      <c r="C15" s="18"/>
    </row>
    <row r="16" spans="1:6" x14ac:dyDescent="0.3">
      <c r="A16" s="1" t="s">
        <v>16</v>
      </c>
      <c r="B16" s="9">
        <v>0.06</v>
      </c>
    </row>
    <row r="19" spans="1:5" x14ac:dyDescent="0.3">
      <c r="A19" s="222" t="s">
        <v>44</v>
      </c>
      <c r="B19" s="222"/>
      <c r="C19" s="222"/>
      <c r="D19" s="222"/>
      <c r="E19" s="37"/>
    </row>
    <row r="20" spans="1:5" x14ac:dyDescent="0.3">
      <c r="A20" s="24"/>
      <c r="B20" s="223" t="s">
        <v>15</v>
      </c>
      <c r="C20" s="223"/>
      <c r="D20" s="224"/>
      <c r="E20" s="10"/>
    </row>
    <row r="21" spans="1:5" x14ac:dyDescent="0.3">
      <c r="A21" s="2" t="s">
        <v>41</v>
      </c>
      <c r="B21" s="32">
        <v>0</v>
      </c>
      <c r="C21" s="32">
        <v>0.3</v>
      </c>
      <c r="D21" s="32">
        <v>-0.3</v>
      </c>
      <c r="E21" s="36"/>
    </row>
    <row r="22" spans="1:5" x14ac:dyDescent="0.3">
      <c r="A22" s="1" t="s">
        <v>23</v>
      </c>
      <c r="B22" s="27">
        <f>NPV($B$16,$B$15,'Sensitivitätsanalyse (Daten)'!$G$17,'Sensitivitätsanalyse (Daten)'!$H$17,'Sensitivitätsanalyse (Daten)'!$I$17,'Sensitivitätsanalyse (Daten)'!$J$17)</f>
        <v>2244.1227026805859</v>
      </c>
      <c r="C22" s="27">
        <f>NPV(B16,B15,'Sensitivitätsanalyse (Daten)'!R17,'Sensitivitätsanalyse (Daten)'!S17,'Sensitivitätsanalyse (Daten)'!T17,'Sensitivitätsanalyse (Daten)'!U17)</f>
        <v>96324.404911747813</v>
      </c>
      <c r="D22" s="27">
        <f>NPV(B16,B15,'Sensitivitätsanalyse (Daten)'!AC17,'Sensitivitätsanalyse (Daten)'!AD17,'Sensitivitätsanalyse (Daten)'!AE17,'Sensitivitätsanalyse (Daten)'!AF17)</f>
        <v>-91836.159506386626</v>
      </c>
      <c r="E22" s="37"/>
    </row>
    <row r="23" spans="1:5" x14ac:dyDescent="0.3">
      <c r="A23" s="1" t="s">
        <v>17</v>
      </c>
      <c r="B23" s="27">
        <f>NPV($B$16,$B$15,'Sensitivitätsanalyse (Daten)'!$G$17,'Sensitivitätsanalyse (Daten)'!$H$17,'Sensitivitätsanalyse (Daten)'!$I$17,'Sensitivitätsanalyse (Daten)'!$J$17)</f>
        <v>2244.1227026805859</v>
      </c>
      <c r="C23" s="27">
        <f>NPV(B16,'Sensitivitätsanalyse (Daten)'!C47,'Sensitivitätsanalyse (Daten)'!G17,'Sensitivitätsanalyse (Daten)'!H17,'Sensitivitätsanalyse (Daten)'!I17,'Sensitivitätsanalyse (Daten)'!J17)</f>
        <v>-14737.009372791112</v>
      </c>
      <c r="D23" s="27">
        <f>NPV(B16,'Sensitivitätsanalyse (Daten)'!D47,'Sensitivitätsanalyse (Daten)'!G17,'Sensitivitätsanalyse (Daten)'!H17,'Sensitivitätsanalyse (Daten)'!I17,'Sensitivitätsanalyse (Daten)'!J17)</f>
        <v>19225.254778152284</v>
      </c>
      <c r="E23" s="37"/>
    </row>
    <row r="24" spans="1:5" x14ac:dyDescent="0.3">
      <c r="A24" s="1" t="s">
        <v>201</v>
      </c>
      <c r="B24" s="27">
        <f>NPV($B$16,$B$15,'Sensitivitätsanalyse (Daten)'!$G$17,'Sensitivitätsanalyse (Daten)'!$H$17,'Sensitivitätsanalyse (Daten)'!$I$17,'Sensitivitätsanalyse (Daten)'!$J$17)</f>
        <v>2244.1227026805859</v>
      </c>
      <c r="C24" s="27">
        <f>NPV(B16,B15,'Sensitivitätsanalyse (Daten)'!R43,'Sensitivitätsanalyse (Daten)'!S43,'Sensitivitätsanalyse (Daten)'!T43,'Sensitivitätsanalyse (Daten)'!U43)</f>
        <v>-23182.980597067315</v>
      </c>
      <c r="D24" s="27">
        <f>NPV(B16,B15,'Sensitivitätsanalyse (Daten)'!AC43,'Sensitivitätsanalyse (Daten)'!AD43,'Sensitivitätsanalyse (Daten)'!AE43,'Sensitivitätsanalyse (Daten)'!AF43)</f>
        <v>27671.226002428473</v>
      </c>
      <c r="E24" s="37"/>
    </row>
    <row r="25" spans="1:5" x14ac:dyDescent="0.3">
      <c r="A25" s="1" t="s">
        <v>37</v>
      </c>
      <c r="B25" s="27">
        <f>NPV($B$16,$B$15,'Sensitivitätsanalyse (Daten)'!$G$17,'Sensitivitätsanalyse (Daten)'!$H$17,'Sensitivitätsanalyse (Daten)'!$I$17,'Sensitivitätsanalyse (Daten)'!$J$17)</f>
        <v>2244.1227026805859</v>
      </c>
      <c r="C25" s="27">
        <f>NPV(B16,B15,'Sensitivitätsanalyse (Daten)'!R30,'Sensitivitätsanalyse (Daten)'!S30,'Sensitivitätsanalyse (Daten)'!T30,'Sensitivitätsanalyse (Daten)'!U30)</f>
        <v>29705.394266408308</v>
      </c>
      <c r="D25" s="27">
        <f>NPV(B16,B15,'Sensitivitätsanalyse (Daten)'!AC30,'Sensitivitätsanalyse (Daten)'!AD30,'Sensitivitätsanalyse (Daten)'!AE30,'Sensitivitätsanalyse (Daten)'!AF30)</f>
        <v>-25217.148861047146</v>
      </c>
      <c r="E25" s="37"/>
    </row>
    <row r="26" spans="1:5" x14ac:dyDescent="0.3">
      <c r="A26" s="2" t="s">
        <v>41</v>
      </c>
      <c r="B26" s="32">
        <v>0</v>
      </c>
      <c r="C26" s="32">
        <v>0.25</v>
      </c>
      <c r="D26" s="32">
        <v>-0.25</v>
      </c>
      <c r="E26" s="36"/>
    </row>
    <row r="27" spans="1:5" x14ac:dyDescent="0.3">
      <c r="A27" s="13" t="s">
        <v>13</v>
      </c>
      <c r="B27" s="27">
        <f>NPV($B$16,$B$14,'Sensitivitätsanalyse (Daten)'!$C$17,'Sensitivitätsanalyse (Daten)'!$D$17,'Sensitivitätsanalyse (Daten)'!$E$17,'Sensitivitätsanalyse (Daten)'!$F$17)</f>
        <v>1864.702066504567</v>
      </c>
      <c r="C27" s="27">
        <f>NPV(B16,B15,'Sensitivitätsanalyse (Daten)'!G17,'Sensitivitätsanalyse (Daten)'!H17,'Sensitivitätsanalyse (Daten)'!I17,'Sensitivitätsanalyse (Daten)'!J17,'Sensitivitätsanalyse (Daten)'!J17)</f>
        <v>15655.996984545431</v>
      </c>
      <c r="D27" s="27">
        <f>NPV(B16,B15,'Sensitivitätsanalyse (Daten)'!G17,'Sensitivitätsanalyse (Daten)'!H17,'Sensitivitätsanalyse (Daten)'!I17)</f>
        <v>-11972.464036096151</v>
      </c>
      <c r="E27" s="37"/>
    </row>
    <row r="47" spans="1:9" ht="15.6" x14ac:dyDescent="0.3">
      <c r="A47" s="212" t="s">
        <v>50</v>
      </c>
      <c r="B47" s="212"/>
      <c r="C47" s="212"/>
      <c r="D47" s="212"/>
      <c r="E47" s="212"/>
      <c r="F47" s="212"/>
      <c r="G47" s="212"/>
      <c r="H47" s="212"/>
      <c r="I47" s="212"/>
    </row>
    <row r="49" spans="1:10" x14ac:dyDescent="0.3">
      <c r="A49" s="1"/>
      <c r="B49" s="216" t="s">
        <v>1</v>
      </c>
      <c r="C49" s="217"/>
      <c r="D49" s="218"/>
      <c r="E49" s="38"/>
      <c r="F49" s="219" t="s">
        <v>2</v>
      </c>
      <c r="G49" s="220"/>
      <c r="H49" s="221"/>
      <c r="I49" s="20"/>
    </row>
    <row r="50" spans="1:10" x14ac:dyDescent="0.3">
      <c r="A50" s="1"/>
      <c r="B50" s="2" t="s">
        <v>48</v>
      </c>
      <c r="C50" s="2" t="s">
        <v>47</v>
      </c>
      <c r="D50" s="2" t="s">
        <v>49</v>
      </c>
      <c r="E50" s="2" t="s">
        <v>53</v>
      </c>
      <c r="F50" s="2" t="s">
        <v>48</v>
      </c>
      <c r="G50" s="2" t="s">
        <v>47</v>
      </c>
      <c r="H50" s="2" t="s">
        <v>49</v>
      </c>
      <c r="I50" s="2" t="s">
        <v>53</v>
      </c>
    </row>
    <row r="51" spans="1:10" ht="28.8" x14ac:dyDescent="0.3">
      <c r="A51" s="2" t="s">
        <v>15</v>
      </c>
      <c r="B51" s="27">
        <f>NPV('Sensitivitätsanalyse (Daten)'!C57,'Sensitivitätsanalyse (Daten)'!C55,'Sensitivitätsanalyse (Daten)'!C67,'Sensitivitätsanalyse (Daten)'!D67,'Sensitivitätsanalyse (Daten)'!E67,'Sensitivitätsanalyse (Daten)'!F67)</f>
        <v>-24539.347079955256</v>
      </c>
      <c r="C51" s="27">
        <f>NPV('Sensitivitätsanalyse (Daten)'!M57,'Sensitivitätsanalyse (Daten)'!M55,'Sensitivitätsanalyse (Daten)'!N67,'Sensitivitätsanalyse (Daten)'!O67,'Sensitivitätsanalyse (Daten)'!P67,'Sensitivitätsanalyse (Daten)'!Q67)</f>
        <v>1864.702066504567</v>
      </c>
      <c r="D51" s="27">
        <f>NPV('Sensitivitätsanalyse (Daten)'!X57,'Sensitivitätsanalyse (Daten)'!X55,'Sensitivitätsanalyse (Daten)'!Y67,'Sensitivitätsanalyse (Daten)'!Z67,'Sensitivitätsanalyse (Daten)'!AA67,'Sensitivitätsanalyse (Daten)'!AB67)</f>
        <v>27059.233216078675</v>
      </c>
      <c r="E51" s="7" t="s">
        <v>54</v>
      </c>
      <c r="F51" s="27">
        <f>NPV('Sensitivitätsanalyse (Daten)'!G57,'Sensitivitätsanalyse (Daten)'!G55,'Sensitivitätsanalyse (Daten)'!G67,'Sensitivitätsanalyse (Daten)'!H67,'Sensitivitätsanalyse (Daten)'!I67)</f>
        <v>-33261.590769941657</v>
      </c>
      <c r="G51" s="27">
        <f>NPV('Sensitivitätsanalyse (Daten)'!R57,'Sensitivitätsanalyse (Daten)'!R55,'Sensitivitätsanalyse (Daten)'!R67,'Sensitivitätsanalyse (Daten)'!S67,'Sensitivitätsanalyse (Daten)'!T67,'Sensitivitätsanalyse (Daten)'!U67)</f>
        <v>2244.1227026805859</v>
      </c>
      <c r="H51" s="27">
        <f>NPV('Sensitivitätsanalyse (Daten)'!AC57,'Sensitivitätsanalyse (Daten)'!AC55,'Sensitivitätsanalyse (Daten)'!AC67,'Sensitivitätsanalyse (Daten)'!AD67,'Sensitivitätsanalyse (Daten)'!AE67,'Sensitivitätsanalyse (Daten)'!AF67)</f>
        <v>35685.760965386544</v>
      </c>
      <c r="I51" s="7" t="s">
        <v>54</v>
      </c>
    </row>
    <row r="55" spans="1:10" ht="15.6" x14ac:dyDescent="0.3">
      <c r="A55" s="212" t="s">
        <v>88</v>
      </c>
      <c r="B55" s="212"/>
      <c r="C55" s="212"/>
      <c r="D55" s="212"/>
      <c r="E55" s="212"/>
      <c r="F55" s="212"/>
      <c r="G55" s="212"/>
      <c r="H55" s="212"/>
      <c r="I55" s="212"/>
    </row>
    <row r="57" spans="1:10" x14ac:dyDescent="0.3">
      <c r="B57" s="213" t="s">
        <v>4</v>
      </c>
      <c r="C57" s="214"/>
      <c r="D57" s="214"/>
      <c r="E57" s="214"/>
      <c r="F57" s="215"/>
    </row>
    <row r="58" spans="1:10" x14ac:dyDescent="0.3">
      <c r="A58" s="1"/>
      <c r="B58" s="2" t="s">
        <v>5</v>
      </c>
      <c r="C58" s="2" t="s">
        <v>6</v>
      </c>
      <c r="D58" s="2" t="s">
        <v>7</v>
      </c>
      <c r="E58" s="2" t="s">
        <v>8</v>
      </c>
      <c r="F58" s="2" t="s">
        <v>9</v>
      </c>
      <c r="G58" s="58" t="s">
        <v>38</v>
      </c>
      <c r="H58" s="58" t="s">
        <v>15</v>
      </c>
      <c r="I58" s="58" t="s">
        <v>84</v>
      </c>
      <c r="J58" s="58" t="s">
        <v>16</v>
      </c>
    </row>
    <row r="59" spans="1:10" x14ac:dyDescent="0.3">
      <c r="A59" s="56" t="s">
        <v>1</v>
      </c>
      <c r="B59" s="4">
        <v>-50000</v>
      </c>
      <c r="C59" s="4">
        <v>15000</v>
      </c>
      <c r="D59" s="4">
        <v>15000</v>
      </c>
      <c r="E59" s="4">
        <v>15000</v>
      </c>
      <c r="F59" s="4">
        <v>15000</v>
      </c>
      <c r="G59" s="22">
        <v>7.7138472952043458E-2</v>
      </c>
      <c r="H59" s="23">
        <v>1864.702066504567</v>
      </c>
      <c r="I59" s="1">
        <v>0</v>
      </c>
      <c r="J59" s="9">
        <v>0.06</v>
      </c>
    </row>
    <row r="60" spans="1:10" x14ac:dyDescent="0.3">
      <c r="A60" s="57" t="s">
        <v>11</v>
      </c>
      <c r="B60" s="4">
        <v>-60000</v>
      </c>
      <c r="C60" s="4">
        <v>17000</v>
      </c>
      <c r="D60" s="4">
        <v>18080.000000000004</v>
      </c>
      <c r="E60" s="4">
        <v>18080.000000000004</v>
      </c>
      <c r="F60" s="4">
        <v>19000</v>
      </c>
      <c r="G60" s="22">
        <v>7.6753200495500939E-2</v>
      </c>
      <c r="H60" s="23">
        <v>2225.4412483589322</v>
      </c>
      <c r="I60" s="1">
        <v>0</v>
      </c>
      <c r="J60" s="9">
        <v>0.06</v>
      </c>
    </row>
    <row r="63" spans="1:10" x14ac:dyDescent="0.3">
      <c r="B63" s="56" t="s">
        <v>1</v>
      </c>
      <c r="C63" s="57" t="s">
        <v>11</v>
      </c>
      <c r="F63" s="46"/>
    </row>
    <row r="64" spans="1:10" x14ac:dyDescent="0.3">
      <c r="A64" s="2" t="s">
        <v>85</v>
      </c>
      <c r="B64" s="27">
        <f>NPV(J59,C59,D59,E59,F59)</f>
        <v>51976.584190494839</v>
      </c>
      <c r="C64" s="27">
        <f>NPV(J60,C60,D60,E60,F60)</f>
        <v>62358.967723260466</v>
      </c>
    </row>
    <row r="65" spans="1:4" x14ac:dyDescent="0.3">
      <c r="A65" s="2" t="s">
        <v>86</v>
      </c>
      <c r="B65" s="59">
        <f>B64/C59</f>
        <v>3.4651056126996558</v>
      </c>
      <c r="C65" s="59">
        <f>C64/(AVERAGE(C60:F60))</f>
        <v>3.4567055278969216</v>
      </c>
    </row>
    <row r="66" spans="1:4" x14ac:dyDescent="0.3">
      <c r="A66" s="2" t="s">
        <v>116</v>
      </c>
      <c r="B66" s="60">
        <f>B59*-1/B65</f>
        <v>14429.574618663677</v>
      </c>
      <c r="C66" s="60">
        <f>B60*-1/C65</f>
        <v>17357.567636519019</v>
      </c>
    </row>
    <row r="67" spans="1:4" x14ac:dyDescent="0.3">
      <c r="A67" s="2" t="s">
        <v>87</v>
      </c>
      <c r="B67" s="22">
        <f>G59</f>
        <v>7.7138472952043458E-2</v>
      </c>
      <c r="C67" s="22">
        <f>G60</f>
        <v>7.6753200495500939E-2</v>
      </c>
    </row>
    <row r="68" spans="1:4" x14ac:dyDescent="0.3">
      <c r="A68" s="2" t="s">
        <v>13</v>
      </c>
      <c r="B68" s="47">
        <v>4</v>
      </c>
      <c r="C68" s="47">
        <v>4</v>
      </c>
      <c r="D68" t="s">
        <v>117</v>
      </c>
    </row>
  </sheetData>
  <mergeCells count="10">
    <mergeCell ref="A1:F1"/>
    <mergeCell ref="A4:D4"/>
    <mergeCell ref="B5:D5"/>
    <mergeCell ref="A19:D19"/>
    <mergeCell ref="B20:D20"/>
    <mergeCell ref="A47:I47"/>
    <mergeCell ref="A55:I55"/>
    <mergeCell ref="B57:F57"/>
    <mergeCell ref="B49:D49"/>
    <mergeCell ref="F49:H49"/>
  </mergeCells>
  <pageMargins left="0.7" right="0.7" top="0.78740157499999996" bottom="0.78740157499999996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7"/>
  <sheetViews>
    <sheetView topLeftCell="A40" zoomScale="85" zoomScaleNormal="85" workbookViewId="0">
      <selection activeCell="N8" sqref="N8"/>
    </sheetView>
  </sheetViews>
  <sheetFormatPr baseColWidth="10" defaultRowHeight="14.4" x14ac:dyDescent="0.3"/>
  <cols>
    <col min="1" max="1" width="21.33203125" bestFit="1" customWidth="1"/>
    <col min="2" max="2" width="25.88671875" bestFit="1" customWidth="1"/>
    <col min="3" max="4" width="9.6640625" bestFit="1" customWidth="1"/>
    <col min="5" max="6" width="9" bestFit="1" customWidth="1"/>
    <col min="7" max="7" width="9.6640625" bestFit="1" customWidth="1"/>
    <col min="8" max="9" width="9" bestFit="1" customWidth="1"/>
    <col min="10" max="10" width="9" customWidth="1"/>
    <col min="11" max="11" width="1.88671875" customWidth="1"/>
    <col min="12" max="12" width="21.33203125" bestFit="1" customWidth="1"/>
    <col min="13" max="13" width="9.6640625" bestFit="1" customWidth="1"/>
    <col min="14" max="21" width="10" bestFit="1" customWidth="1"/>
    <col min="22" max="22" width="3.109375" customWidth="1"/>
    <col min="23" max="23" width="24.5546875" bestFit="1" customWidth="1"/>
    <col min="25" max="32" width="9.6640625" bestFit="1" customWidth="1"/>
  </cols>
  <sheetData>
    <row r="1" spans="1:32" ht="15.6" x14ac:dyDescent="0.3">
      <c r="A1" s="212" t="s">
        <v>43</v>
      </c>
      <c r="B1" s="212"/>
      <c r="C1" s="212"/>
      <c r="D1" s="212"/>
      <c r="E1" s="212"/>
      <c r="F1" s="212"/>
      <c r="G1" s="212"/>
      <c r="H1" s="212"/>
      <c r="I1" s="212"/>
      <c r="J1" s="212"/>
    </row>
    <row r="6" spans="1:32" x14ac:dyDescent="0.3">
      <c r="C6" s="194" t="s">
        <v>1</v>
      </c>
      <c r="D6" s="195"/>
      <c r="E6" s="195"/>
      <c r="F6" s="196"/>
      <c r="G6" s="192" t="s">
        <v>2</v>
      </c>
      <c r="H6" s="193"/>
      <c r="I6" s="193"/>
      <c r="J6" s="193"/>
      <c r="N6" s="194" t="s">
        <v>1</v>
      </c>
      <c r="O6" s="195"/>
      <c r="P6" s="195"/>
      <c r="Q6" s="196"/>
      <c r="R6" s="192" t="s">
        <v>2</v>
      </c>
      <c r="S6" s="193"/>
      <c r="T6" s="193"/>
      <c r="U6" s="193"/>
      <c r="Y6" s="194" t="s">
        <v>1</v>
      </c>
      <c r="Z6" s="195"/>
      <c r="AA6" s="195"/>
      <c r="AB6" s="196"/>
      <c r="AC6" s="192" t="s">
        <v>2</v>
      </c>
      <c r="AD6" s="193"/>
      <c r="AE6" s="193"/>
      <c r="AF6" s="193"/>
    </row>
    <row r="7" spans="1:32" x14ac:dyDescent="0.3">
      <c r="C7" s="1" t="s">
        <v>6</v>
      </c>
      <c r="D7" s="1" t="s">
        <v>7</v>
      </c>
      <c r="E7" s="1" t="s">
        <v>8</v>
      </c>
      <c r="F7" s="1" t="s">
        <v>9</v>
      </c>
      <c r="G7" s="1" t="s">
        <v>6</v>
      </c>
      <c r="H7" s="1" t="s">
        <v>7</v>
      </c>
      <c r="I7" s="1" t="s">
        <v>8</v>
      </c>
      <c r="J7" s="1" t="s">
        <v>9</v>
      </c>
      <c r="N7" s="1" t="s">
        <v>6</v>
      </c>
      <c r="O7" s="1" t="s">
        <v>7</v>
      </c>
      <c r="P7" s="1" t="s">
        <v>8</v>
      </c>
      <c r="Q7" s="1" t="s">
        <v>9</v>
      </c>
      <c r="R7" s="1" t="s">
        <v>6</v>
      </c>
      <c r="S7" s="1" t="s">
        <v>7</v>
      </c>
      <c r="T7" s="1" t="s">
        <v>8</v>
      </c>
      <c r="U7" s="1" t="s">
        <v>9</v>
      </c>
      <c r="Y7" s="1" t="s">
        <v>6</v>
      </c>
      <c r="Z7" s="1" t="s">
        <v>7</v>
      </c>
      <c r="AA7" s="1" t="s">
        <v>8</v>
      </c>
      <c r="AB7" s="1" t="s">
        <v>9</v>
      </c>
      <c r="AC7" s="1" t="s">
        <v>6</v>
      </c>
      <c r="AD7" s="1" t="s">
        <v>7</v>
      </c>
      <c r="AE7" s="1" t="s">
        <v>8</v>
      </c>
      <c r="AF7" s="1" t="s">
        <v>9</v>
      </c>
    </row>
    <row r="8" spans="1:32" x14ac:dyDescent="0.3">
      <c r="A8" s="28" t="s">
        <v>23</v>
      </c>
      <c r="B8" s="29" t="s">
        <v>31</v>
      </c>
      <c r="C8" s="30">
        <v>18.5</v>
      </c>
      <c r="D8" s="30">
        <v>18.5</v>
      </c>
      <c r="E8" s="30">
        <v>18.5</v>
      </c>
      <c r="F8" s="30">
        <v>18.5</v>
      </c>
      <c r="G8" s="30">
        <v>18.5</v>
      </c>
      <c r="H8" s="30">
        <v>18.5</v>
      </c>
      <c r="I8" s="30">
        <v>18.5</v>
      </c>
      <c r="J8" s="30">
        <v>18.5</v>
      </c>
      <c r="K8" s="31"/>
      <c r="L8" s="28" t="s">
        <v>23</v>
      </c>
      <c r="M8" s="29" t="s">
        <v>31</v>
      </c>
      <c r="N8" s="30">
        <f>18.5+(18.5*0.3)</f>
        <v>24.05</v>
      </c>
      <c r="O8" s="30">
        <f t="shared" ref="O8:U8" si="0">18.5+(18.5*0.3)</f>
        <v>24.05</v>
      </c>
      <c r="P8" s="30">
        <f t="shared" si="0"/>
        <v>24.05</v>
      </c>
      <c r="Q8" s="30">
        <f t="shared" si="0"/>
        <v>24.05</v>
      </c>
      <c r="R8" s="30">
        <f t="shared" si="0"/>
        <v>24.05</v>
      </c>
      <c r="S8" s="30">
        <f t="shared" si="0"/>
        <v>24.05</v>
      </c>
      <c r="T8" s="30">
        <f t="shared" si="0"/>
        <v>24.05</v>
      </c>
      <c r="U8" s="30">
        <f t="shared" si="0"/>
        <v>24.05</v>
      </c>
      <c r="V8" s="31"/>
      <c r="W8" s="28" t="s">
        <v>23</v>
      </c>
      <c r="X8" s="29" t="s">
        <v>31</v>
      </c>
      <c r="Y8" s="30">
        <f>18.5-(18.5*0.3)</f>
        <v>12.95</v>
      </c>
      <c r="Z8" s="30">
        <f t="shared" ref="Z8:AF8" si="1">18.5-(18.5*0.3)</f>
        <v>12.95</v>
      </c>
      <c r="AA8" s="30">
        <f t="shared" si="1"/>
        <v>12.95</v>
      </c>
      <c r="AB8" s="30">
        <f t="shared" si="1"/>
        <v>12.95</v>
      </c>
      <c r="AC8" s="30">
        <f t="shared" si="1"/>
        <v>12.95</v>
      </c>
      <c r="AD8" s="30">
        <f t="shared" si="1"/>
        <v>12.95</v>
      </c>
      <c r="AE8" s="30">
        <f t="shared" si="1"/>
        <v>12.95</v>
      </c>
      <c r="AF8" s="30">
        <f t="shared" si="1"/>
        <v>12.95</v>
      </c>
    </row>
    <row r="9" spans="1:32" x14ac:dyDescent="0.3">
      <c r="A9" s="1" t="s">
        <v>24</v>
      </c>
      <c r="B9" s="24" t="s">
        <v>31</v>
      </c>
      <c r="C9" s="4">
        <v>1.5</v>
      </c>
      <c r="D9" s="4">
        <v>1.5</v>
      </c>
      <c r="E9" s="4">
        <v>1.5</v>
      </c>
      <c r="F9" s="4">
        <v>1.5</v>
      </c>
      <c r="G9" s="4">
        <v>1.2</v>
      </c>
      <c r="H9" s="4">
        <v>1.2</v>
      </c>
      <c r="I9" s="4">
        <v>1.2</v>
      </c>
      <c r="J9" s="4">
        <v>1.2</v>
      </c>
      <c r="L9" s="1" t="s">
        <v>24</v>
      </c>
      <c r="M9" s="24" t="s">
        <v>31</v>
      </c>
      <c r="N9" s="4">
        <v>1.5</v>
      </c>
      <c r="O9" s="4">
        <v>1.5</v>
      </c>
      <c r="P9" s="4">
        <v>1.5</v>
      </c>
      <c r="Q9" s="4">
        <v>1.5</v>
      </c>
      <c r="R9" s="4">
        <v>1.2</v>
      </c>
      <c r="S9" s="4">
        <v>1.2</v>
      </c>
      <c r="T9" s="4">
        <v>1.2</v>
      </c>
      <c r="U9" s="4">
        <v>1.2</v>
      </c>
      <c r="W9" s="1" t="s">
        <v>24</v>
      </c>
      <c r="X9" s="24" t="s">
        <v>31</v>
      </c>
      <c r="Y9" s="4">
        <v>1.5</v>
      </c>
      <c r="Z9" s="4">
        <v>1.5</v>
      </c>
      <c r="AA9" s="4">
        <v>1.5</v>
      </c>
      <c r="AB9" s="4">
        <v>1.5</v>
      </c>
      <c r="AC9" s="4">
        <v>1.2</v>
      </c>
      <c r="AD9" s="4">
        <v>1.2</v>
      </c>
      <c r="AE9" s="4">
        <v>1.2</v>
      </c>
      <c r="AF9" s="4">
        <v>1.2</v>
      </c>
    </row>
    <row r="10" spans="1:32" x14ac:dyDescent="0.3">
      <c r="A10" s="1" t="s">
        <v>201</v>
      </c>
      <c r="B10" s="24" t="s">
        <v>31</v>
      </c>
      <c r="C10" s="4">
        <v>5</v>
      </c>
      <c r="D10" s="4">
        <v>5</v>
      </c>
      <c r="E10" s="4">
        <v>5</v>
      </c>
      <c r="F10" s="4">
        <v>5</v>
      </c>
      <c r="G10" s="4">
        <v>5</v>
      </c>
      <c r="H10" s="4">
        <v>5</v>
      </c>
      <c r="I10" s="4">
        <v>5</v>
      </c>
      <c r="J10" s="4">
        <v>5</v>
      </c>
      <c r="L10" s="1" t="s">
        <v>201</v>
      </c>
      <c r="M10" s="24" t="s">
        <v>31</v>
      </c>
      <c r="N10" s="4">
        <v>5</v>
      </c>
      <c r="O10" s="4">
        <v>5</v>
      </c>
      <c r="P10" s="4">
        <v>5</v>
      </c>
      <c r="Q10" s="4">
        <v>5</v>
      </c>
      <c r="R10" s="4">
        <v>5</v>
      </c>
      <c r="S10" s="4">
        <v>5</v>
      </c>
      <c r="T10" s="4">
        <v>5</v>
      </c>
      <c r="U10" s="4">
        <v>5</v>
      </c>
      <c r="W10" s="1" t="s">
        <v>201</v>
      </c>
      <c r="X10" s="24" t="s">
        <v>31</v>
      </c>
      <c r="Y10" s="4">
        <v>5</v>
      </c>
      <c r="Z10" s="4">
        <v>5</v>
      </c>
      <c r="AA10" s="4">
        <v>5</v>
      </c>
      <c r="AB10" s="4">
        <v>5</v>
      </c>
      <c r="AC10" s="4">
        <v>5</v>
      </c>
      <c r="AD10" s="4">
        <v>5</v>
      </c>
      <c r="AE10" s="4">
        <v>5</v>
      </c>
      <c r="AF10" s="4">
        <v>5</v>
      </c>
    </row>
    <row r="11" spans="1:32" x14ac:dyDescent="0.3">
      <c r="A11" s="1" t="s">
        <v>25</v>
      </c>
      <c r="B11" s="24" t="s">
        <v>31</v>
      </c>
      <c r="C11" s="4">
        <v>2.5</v>
      </c>
      <c r="D11" s="4">
        <v>2.5</v>
      </c>
      <c r="E11" s="4">
        <v>2.5</v>
      </c>
      <c r="F11" s="4">
        <v>2.5</v>
      </c>
      <c r="G11" s="4">
        <v>2.4</v>
      </c>
      <c r="H11" s="4">
        <v>2.4</v>
      </c>
      <c r="I11" s="4">
        <v>2.4</v>
      </c>
      <c r="J11" s="4">
        <v>2.4</v>
      </c>
      <c r="L11" s="1" t="s">
        <v>25</v>
      </c>
      <c r="M11" s="24" t="s">
        <v>31</v>
      </c>
      <c r="N11" s="4">
        <v>2.5</v>
      </c>
      <c r="O11" s="4">
        <v>2.5</v>
      </c>
      <c r="P11" s="4">
        <v>2.5</v>
      </c>
      <c r="Q11" s="4">
        <v>2.5</v>
      </c>
      <c r="R11" s="4">
        <v>2.4</v>
      </c>
      <c r="S11" s="4">
        <v>2.4</v>
      </c>
      <c r="T11" s="4">
        <v>2.4</v>
      </c>
      <c r="U11" s="4">
        <v>2.4</v>
      </c>
      <c r="W11" s="1" t="s">
        <v>25</v>
      </c>
      <c r="X11" s="24" t="s">
        <v>31</v>
      </c>
      <c r="Y11" s="4">
        <v>2.5</v>
      </c>
      <c r="Z11" s="4">
        <v>2.5</v>
      </c>
      <c r="AA11" s="4">
        <v>2.5</v>
      </c>
      <c r="AB11" s="4">
        <v>2.5</v>
      </c>
      <c r="AC11" s="4">
        <v>2.4</v>
      </c>
      <c r="AD11" s="4">
        <v>2.4</v>
      </c>
      <c r="AE11" s="4">
        <v>2.4</v>
      </c>
      <c r="AF11" s="4">
        <v>2.4</v>
      </c>
    </row>
    <row r="12" spans="1:32" x14ac:dyDescent="0.3">
      <c r="A12" s="1" t="s">
        <v>36</v>
      </c>
      <c r="B12" s="24" t="s">
        <v>31</v>
      </c>
      <c r="C12" s="4">
        <v>4.5</v>
      </c>
      <c r="D12" s="4">
        <v>4.5</v>
      </c>
      <c r="E12" s="4">
        <v>4.5</v>
      </c>
      <c r="F12" s="4">
        <v>4.5</v>
      </c>
      <c r="G12" s="4">
        <v>4.5</v>
      </c>
      <c r="H12" s="4">
        <v>4.5</v>
      </c>
      <c r="I12" s="4">
        <v>4.5</v>
      </c>
      <c r="J12" s="4">
        <v>4.5</v>
      </c>
      <c r="L12" s="1" t="s">
        <v>36</v>
      </c>
      <c r="M12" s="24" t="s">
        <v>31</v>
      </c>
      <c r="N12" s="4">
        <v>4.5</v>
      </c>
      <c r="O12" s="4">
        <v>4.5</v>
      </c>
      <c r="P12" s="4">
        <v>4.5</v>
      </c>
      <c r="Q12" s="4">
        <v>4.5</v>
      </c>
      <c r="R12" s="4">
        <v>4.5</v>
      </c>
      <c r="S12" s="4">
        <v>4.5</v>
      </c>
      <c r="T12" s="4">
        <v>4.5</v>
      </c>
      <c r="U12" s="4">
        <v>4.5</v>
      </c>
      <c r="W12" s="1" t="s">
        <v>36</v>
      </c>
      <c r="X12" s="24" t="s">
        <v>31</v>
      </c>
      <c r="Y12" s="4">
        <v>4.5</v>
      </c>
      <c r="Z12" s="4">
        <v>4.5</v>
      </c>
      <c r="AA12" s="4">
        <v>4.5</v>
      </c>
      <c r="AB12" s="4">
        <v>4.5</v>
      </c>
      <c r="AC12" s="4">
        <v>4.5</v>
      </c>
      <c r="AD12" s="4">
        <v>4.5</v>
      </c>
      <c r="AE12" s="4">
        <v>4.5</v>
      </c>
      <c r="AF12" s="4">
        <v>4.5</v>
      </c>
    </row>
    <row r="13" spans="1:32" x14ac:dyDescent="0.3">
      <c r="A13" s="1" t="s">
        <v>121</v>
      </c>
      <c r="B13" s="24" t="s">
        <v>29</v>
      </c>
      <c r="C13" s="4">
        <f>C8-SUM(C9:C12)</f>
        <v>5</v>
      </c>
      <c r="D13" s="4">
        <f t="shared" ref="D13:J13" si="2">D8-SUM(D9:D12)</f>
        <v>5</v>
      </c>
      <c r="E13" s="4">
        <f t="shared" si="2"/>
        <v>5</v>
      </c>
      <c r="F13" s="4">
        <f t="shared" si="2"/>
        <v>5</v>
      </c>
      <c r="G13" s="4">
        <f t="shared" si="2"/>
        <v>5.4</v>
      </c>
      <c r="H13" s="4">
        <f t="shared" si="2"/>
        <v>5.4</v>
      </c>
      <c r="I13" s="4">
        <f t="shared" si="2"/>
        <v>5.4</v>
      </c>
      <c r="J13" s="4">
        <f t="shared" si="2"/>
        <v>5.4</v>
      </c>
      <c r="L13" s="1" t="s">
        <v>121</v>
      </c>
      <c r="M13" s="24" t="s">
        <v>29</v>
      </c>
      <c r="N13" s="4">
        <f>N8-SUM(N9:N12)</f>
        <v>10.55</v>
      </c>
      <c r="O13" s="4">
        <f t="shared" ref="O13" si="3">O8-SUM(O9:O12)</f>
        <v>10.55</v>
      </c>
      <c r="P13" s="4">
        <f t="shared" ref="P13" si="4">P8-SUM(P9:P12)</f>
        <v>10.55</v>
      </c>
      <c r="Q13" s="4">
        <f t="shared" ref="Q13" si="5">Q8-SUM(Q9:Q12)</f>
        <v>10.55</v>
      </c>
      <c r="R13" s="4">
        <f t="shared" ref="R13" si="6">R8-SUM(R9:R12)</f>
        <v>10.950000000000001</v>
      </c>
      <c r="S13" s="4">
        <f t="shared" ref="S13" si="7">S8-SUM(S9:S12)</f>
        <v>10.950000000000001</v>
      </c>
      <c r="T13" s="4">
        <f t="shared" ref="T13" si="8">T8-SUM(T9:T12)</f>
        <v>10.950000000000001</v>
      </c>
      <c r="U13" s="4">
        <f t="shared" ref="U13" si="9">U8-SUM(U9:U12)</f>
        <v>10.950000000000001</v>
      </c>
      <c r="W13" s="1" t="s">
        <v>121</v>
      </c>
      <c r="X13" s="24" t="s">
        <v>29</v>
      </c>
      <c r="Y13" s="4">
        <f>Y8-SUM(Y9:Y12)</f>
        <v>-0.55000000000000071</v>
      </c>
      <c r="Z13" s="4">
        <f t="shared" ref="Z13" si="10">Z8-SUM(Z9:Z12)</f>
        <v>-0.55000000000000071</v>
      </c>
      <c r="AA13" s="4">
        <f t="shared" ref="AA13" si="11">AA8-SUM(AA9:AA12)</f>
        <v>-0.55000000000000071</v>
      </c>
      <c r="AB13" s="4">
        <f t="shared" ref="AB13" si="12">AB8-SUM(AB9:AB12)</f>
        <v>-0.55000000000000071</v>
      </c>
      <c r="AC13" s="4">
        <f t="shared" ref="AC13" si="13">AC8-SUM(AC9:AC12)</f>
        <v>-0.15000000000000036</v>
      </c>
      <c r="AD13" s="4">
        <f t="shared" ref="AD13" si="14">AD8-SUM(AD9:AD12)</f>
        <v>-0.15000000000000036</v>
      </c>
      <c r="AE13" s="4">
        <f t="shared" ref="AE13" si="15">AE8-SUM(AE9:AE12)</f>
        <v>-0.15000000000000036</v>
      </c>
      <c r="AF13" s="4">
        <f t="shared" ref="AF13" si="16">AF8-SUM(AF9:AF12)</f>
        <v>-0.15000000000000036</v>
      </c>
    </row>
    <row r="14" spans="1:32" x14ac:dyDescent="0.3">
      <c r="A14" s="1" t="s">
        <v>37</v>
      </c>
      <c r="B14" s="24" t="s">
        <v>32</v>
      </c>
      <c r="C14" s="4">
        <v>5000</v>
      </c>
      <c r="D14" s="4">
        <f>C14</f>
        <v>5000</v>
      </c>
      <c r="E14" s="4">
        <f t="shared" ref="E14:F14" si="17">D14</f>
        <v>5000</v>
      </c>
      <c r="F14" s="4">
        <f t="shared" si="17"/>
        <v>5000</v>
      </c>
      <c r="G14" s="4">
        <v>5000</v>
      </c>
      <c r="H14" s="26">
        <v>5200</v>
      </c>
      <c r="I14" s="26">
        <v>5200</v>
      </c>
      <c r="J14" s="26">
        <v>5375</v>
      </c>
      <c r="L14" s="1" t="s">
        <v>37</v>
      </c>
      <c r="M14" s="24" t="s">
        <v>32</v>
      </c>
      <c r="N14" s="4">
        <v>5000</v>
      </c>
      <c r="O14" s="4">
        <f>N14</f>
        <v>5000</v>
      </c>
      <c r="P14" s="4">
        <f t="shared" ref="P14:R14" si="18">O14</f>
        <v>5000</v>
      </c>
      <c r="Q14" s="4">
        <f t="shared" si="18"/>
        <v>5000</v>
      </c>
      <c r="R14" s="4">
        <f t="shared" si="18"/>
        <v>5000</v>
      </c>
      <c r="S14" s="26">
        <v>5200</v>
      </c>
      <c r="T14" s="26">
        <v>5200</v>
      </c>
      <c r="U14" s="26">
        <v>5375</v>
      </c>
      <c r="W14" s="1" t="s">
        <v>37</v>
      </c>
      <c r="X14" s="24" t="s">
        <v>32</v>
      </c>
      <c r="Y14" s="4">
        <v>5000</v>
      </c>
      <c r="Z14" s="4">
        <f>Y14</f>
        <v>5000</v>
      </c>
      <c r="AA14" s="4">
        <f t="shared" ref="AA14:AC14" si="19">Z14</f>
        <v>5000</v>
      </c>
      <c r="AB14" s="4">
        <f t="shared" si="19"/>
        <v>5000</v>
      </c>
      <c r="AC14" s="4">
        <f t="shared" si="19"/>
        <v>5000</v>
      </c>
      <c r="AD14" s="26">
        <v>5200</v>
      </c>
      <c r="AE14" s="26">
        <v>5200</v>
      </c>
      <c r="AF14" s="26">
        <v>5375</v>
      </c>
    </row>
    <row r="15" spans="1:32" x14ac:dyDescent="0.3">
      <c r="A15" s="19" t="s">
        <v>119</v>
      </c>
      <c r="B15" s="25" t="s">
        <v>29</v>
      </c>
      <c r="C15" s="4">
        <f>C13*C14</f>
        <v>25000</v>
      </c>
      <c r="D15" s="4">
        <f t="shared" ref="D15:J15" si="20">D13*D14</f>
        <v>25000</v>
      </c>
      <c r="E15" s="4">
        <f t="shared" si="20"/>
        <v>25000</v>
      </c>
      <c r="F15" s="4">
        <f t="shared" si="20"/>
        <v>25000</v>
      </c>
      <c r="G15" s="4">
        <f t="shared" si="20"/>
        <v>27000</v>
      </c>
      <c r="H15" s="4">
        <f t="shared" si="20"/>
        <v>28080.000000000004</v>
      </c>
      <c r="I15" s="4">
        <f t="shared" si="20"/>
        <v>28080.000000000004</v>
      </c>
      <c r="J15" s="4">
        <f t="shared" si="20"/>
        <v>29025.000000000004</v>
      </c>
      <c r="L15" s="19" t="s">
        <v>119</v>
      </c>
      <c r="M15" s="25" t="s">
        <v>29</v>
      </c>
      <c r="N15" s="4">
        <f>N13*N14</f>
        <v>52750</v>
      </c>
      <c r="O15" s="4">
        <f t="shared" ref="O15" si="21">O13*O14</f>
        <v>52750</v>
      </c>
      <c r="P15" s="4">
        <f t="shared" ref="P15" si="22">P13*P14</f>
        <v>52750</v>
      </c>
      <c r="Q15" s="4">
        <f t="shared" ref="Q15" si="23">Q13*Q14</f>
        <v>52750</v>
      </c>
      <c r="R15" s="4">
        <f t="shared" ref="R15" si="24">R13*R14</f>
        <v>54750.000000000007</v>
      </c>
      <c r="S15" s="4">
        <f t="shared" ref="S15" si="25">S13*S14</f>
        <v>56940.000000000007</v>
      </c>
      <c r="T15" s="4">
        <f t="shared" ref="T15" si="26">T13*T14</f>
        <v>56940.000000000007</v>
      </c>
      <c r="U15" s="4">
        <f t="shared" ref="U15" si="27">U13*U14</f>
        <v>58856.250000000007</v>
      </c>
      <c r="W15" s="19" t="s">
        <v>119</v>
      </c>
      <c r="X15" s="25" t="s">
        <v>29</v>
      </c>
      <c r="Y15" s="4">
        <f>Y13*Y14</f>
        <v>-2750.0000000000036</v>
      </c>
      <c r="Z15" s="4">
        <f t="shared" ref="Z15" si="28">Z13*Z14</f>
        <v>-2750.0000000000036</v>
      </c>
      <c r="AA15" s="4">
        <f t="shared" ref="AA15" si="29">AA13*AA14</f>
        <v>-2750.0000000000036</v>
      </c>
      <c r="AB15" s="4">
        <f t="shared" ref="AB15" si="30">AB13*AB14</f>
        <v>-2750.0000000000036</v>
      </c>
      <c r="AC15" s="4">
        <f t="shared" ref="AC15" si="31">AC13*AC14</f>
        <v>-750.00000000000182</v>
      </c>
      <c r="AD15" s="4">
        <f t="shared" ref="AD15" si="32">AD13*AD14</f>
        <v>-780.00000000000182</v>
      </c>
      <c r="AE15" s="4">
        <f t="shared" ref="AE15" si="33">AE13*AE14</f>
        <v>-780.00000000000182</v>
      </c>
      <c r="AF15" s="4">
        <f t="shared" ref="AF15" si="34">AF13*AF14</f>
        <v>-806.25000000000193</v>
      </c>
    </row>
    <row r="16" spans="1:32" x14ac:dyDescent="0.3">
      <c r="A16" s="1" t="s">
        <v>27</v>
      </c>
      <c r="B16" s="24" t="s">
        <v>33</v>
      </c>
      <c r="C16" s="4">
        <v>10000</v>
      </c>
      <c r="D16" s="4">
        <f>C16</f>
        <v>10000</v>
      </c>
      <c r="E16" s="4">
        <f t="shared" ref="E16:F16" si="35">D16</f>
        <v>10000</v>
      </c>
      <c r="F16" s="4">
        <f t="shared" si="35"/>
        <v>10000</v>
      </c>
      <c r="G16" s="4">
        <v>10000</v>
      </c>
      <c r="H16" s="4">
        <v>10000</v>
      </c>
      <c r="I16" s="4">
        <v>10000</v>
      </c>
      <c r="J16" s="4">
        <v>10000</v>
      </c>
      <c r="L16" s="1" t="s">
        <v>27</v>
      </c>
      <c r="M16" s="24" t="s">
        <v>33</v>
      </c>
      <c r="N16" s="4">
        <v>10000</v>
      </c>
      <c r="O16" s="4">
        <f>N16</f>
        <v>10000</v>
      </c>
      <c r="P16" s="4">
        <f t="shared" ref="P16:Q16" si="36">O16</f>
        <v>10000</v>
      </c>
      <c r="Q16" s="4">
        <f t="shared" si="36"/>
        <v>10000</v>
      </c>
      <c r="R16" s="4">
        <v>10000</v>
      </c>
      <c r="S16" s="4">
        <v>10000</v>
      </c>
      <c r="T16" s="4">
        <v>10000</v>
      </c>
      <c r="U16" s="4">
        <v>10000</v>
      </c>
      <c r="W16" s="1" t="s">
        <v>27</v>
      </c>
      <c r="X16" s="24" t="s">
        <v>33</v>
      </c>
      <c r="Y16" s="4">
        <v>10000</v>
      </c>
      <c r="Z16" s="4">
        <f>Y16</f>
        <v>10000</v>
      </c>
      <c r="AA16" s="4">
        <f t="shared" ref="AA16:AB16" si="37">Z16</f>
        <v>10000</v>
      </c>
      <c r="AB16" s="4">
        <f t="shared" si="37"/>
        <v>10000</v>
      </c>
      <c r="AC16" s="4">
        <v>10000</v>
      </c>
      <c r="AD16" s="4">
        <v>10000</v>
      </c>
      <c r="AE16" s="4">
        <v>10000</v>
      </c>
      <c r="AF16" s="4">
        <v>10000</v>
      </c>
    </row>
    <row r="17" spans="1:32" x14ac:dyDescent="0.3">
      <c r="A17" s="1" t="s">
        <v>122</v>
      </c>
      <c r="B17" s="24" t="s">
        <v>29</v>
      </c>
      <c r="C17" s="4">
        <f>C15-C16</f>
        <v>15000</v>
      </c>
      <c r="D17" s="4">
        <f t="shared" ref="D17:J17" si="38">D15-D16</f>
        <v>15000</v>
      </c>
      <c r="E17" s="4">
        <f t="shared" si="38"/>
        <v>15000</v>
      </c>
      <c r="F17" s="4">
        <f t="shared" si="38"/>
        <v>15000</v>
      </c>
      <c r="G17" s="4">
        <f t="shared" si="38"/>
        <v>17000</v>
      </c>
      <c r="H17" s="4">
        <f t="shared" si="38"/>
        <v>18080.000000000004</v>
      </c>
      <c r="I17" s="4">
        <f t="shared" si="38"/>
        <v>18080.000000000004</v>
      </c>
      <c r="J17" s="4">
        <f t="shared" si="38"/>
        <v>19025.000000000004</v>
      </c>
      <c r="L17" s="1" t="s">
        <v>122</v>
      </c>
      <c r="M17" s="24" t="s">
        <v>29</v>
      </c>
      <c r="N17" s="4">
        <f>N15-N16</f>
        <v>42750</v>
      </c>
      <c r="O17" s="4">
        <f t="shared" ref="O17" si="39">O15-O16</f>
        <v>42750</v>
      </c>
      <c r="P17" s="4">
        <f t="shared" ref="P17" si="40">P15-P16</f>
        <v>42750</v>
      </c>
      <c r="Q17" s="4">
        <f t="shared" ref="Q17" si="41">Q15-Q16</f>
        <v>42750</v>
      </c>
      <c r="R17" s="4">
        <f t="shared" ref="R17" si="42">R15-R16</f>
        <v>44750.000000000007</v>
      </c>
      <c r="S17" s="4">
        <f t="shared" ref="S17" si="43">S15-S16</f>
        <v>46940.000000000007</v>
      </c>
      <c r="T17" s="4">
        <f t="shared" ref="T17" si="44">T15-T16</f>
        <v>46940.000000000007</v>
      </c>
      <c r="U17" s="4">
        <f t="shared" ref="U17" si="45">U15-U16</f>
        <v>48856.250000000007</v>
      </c>
      <c r="W17" s="1" t="s">
        <v>122</v>
      </c>
      <c r="X17" s="24" t="s">
        <v>29</v>
      </c>
      <c r="Y17" s="4">
        <f>Y15-Y16</f>
        <v>-12750.000000000004</v>
      </c>
      <c r="Z17" s="4">
        <f t="shared" ref="Z17" si="46">Z15-Z16</f>
        <v>-12750.000000000004</v>
      </c>
      <c r="AA17" s="4">
        <f t="shared" ref="AA17" si="47">AA15-AA16</f>
        <v>-12750.000000000004</v>
      </c>
      <c r="AB17" s="4">
        <f t="shared" ref="AB17" si="48">AB15-AB16</f>
        <v>-12750.000000000004</v>
      </c>
      <c r="AC17" s="4">
        <f t="shared" ref="AC17" si="49">AC15-AC16</f>
        <v>-10750.000000000002</v>
      </c>
      <c r="AD17" s="4">
        <f t="shared" ref="AD17" si="50">AD15-AD16</f>
        <v>-10780.000000000002</v>
      </c>
      <c r="AE17" s="4">
        <f t="shared" ref="AE17" si="51">AE15-AE16</f>
        <v>-10780.000000000002</v>
      </c>
      <c r="AF17" s="4">
        <f t="shared" ref="AF17" si="52">AF15-AF16</f>
        <v>-10806.250000000002</v>
      </c>
    </row>
    <row r="19" spans="1:32" x14ac:dyDescent="0.3">
      <c r="C19" s="194" t="s">
        <v>1</v>
      </c>
      <c r="D19" s="195"/>
      <c r="E19" s="195"/>
      <c r="F19" s="196"/>
      <c r="G19" s="192" t="s">
        <v>2</v>
      </c>
      <c r="H19" s="193"/>
      <c r="I19" s="193"/>
      <c r="J19" s="193"/>
      <c r="N19" s="194" t="s">
        <v>1</v>
      </c>
      <c r="O19" s="195"/>
      <c r="P19" s="195"/>
      <c r="Q19" s="196"/>
      <c r="R19" s="192" t="s">
        <v>2</v>
      </c>
      <c r="S19" s="193"/>
      <c r="T19" s="193"/>
      <c r="U19" s="193"/>
      <c r="Y19" s="194" t="s">
        <v>1</v>
      </c>
      <c r="Z19" s="195"/>
      <c r="AA19" s="195"/>
      <c r="AB19" s="196"/>
      <c r="AC19" s="192" t="s">
        <v>2</v>
      </c>
      <c r="AD19" s="193"/>
      <c r="AE19" s="193"/>
      <c r="AF19" s="193"/>
    </row>
    <row r="20" spans="1:32" x14ac:dyDescent="0.3">
      <c r="C20" s="1" t="s">
        <v>6</v>
      </c>
      <c r="D20" s="1" t="s">
        <v>7</v>
      </c>
      <c r="E20" s="1" t="s">
        <v>8</v>
      </c>
      <c r="F20" s="1" t="s">
        <v>9</v>
      </c>
      <c r="G20" s="1" t="s">
        <v>6</v>
      </c>
      <c r="H20" s="1" t="s">
        <v>7</v>
      </c>
      <c r="I20" s="1" t="s">
        <v>8</v>
      </c>
      <c r="J20" s="1" t="s">
        <v>9</v>
      </c>
      <c r="N20" s="1" t="s">
        <v>6</v>
      </c>
      <c r="O20" s="1" t="s">
        <v>7</v>
      </c>
      <c r="P20" s="1" t="s">
        <v>8</v>
      </c>
      <c r="Q20" s="1" t="s">
        <v>9</v>
      </c>
      <c r="R20" s="1" t="s">
        <v>6</v>
      </c>
      <c r="S20" s="1" t="s">
        <v>7</v>
      </c>
      <c r="T20" s="1" t="s">
        <v>8</v>
      </c>
      <c r="U20" s="1" t="s">
        <v>9</v>
      </c>
      <c r="Y20" s="1" t="s">
        <v>6</v>
      </c>
      <c r="Z20" s="1" t="s">
        <v>7</v>
      </c>
      <c r="AA20" s="1" t="s">
        <v>8</v>
      </c>
      <c r="AB20" s="1" t="s">
        <v>9</v>
      </c>
      <c r="AC20" s="1" t="s">
        <v>6</v>
      </c>
      <c r="AD20" s="1" t="s">
        <v>7</v>
      </c>
      <c r="AE20" s="1" t="s">
        <v>8</v>
      </c>
      <c r="AF20" s="1" t="s">
        <v>9</v>
      </c>
    </row>
    <row r="21" spans="1:32" x14ac:dyDescent="0.3">
      <c r="A21" s="1" t="s">
        <v>23</v>
      </c>
      <c r="B21" s="24" t="s">
        <v>31</v>
      </c>
      <c r="C21" s="4">
        <v>18.5</v>
      </c>
      <c r="D21" s="4">
        <v>18.5</v>
      </c>
      <c r="E21" s="4">
        <v>18.5</v>
      </c>
      <c r="F21" s="4">
        <v>18.5</v>
      </c>
      <c r="G21" s="4">
        <v>18.5</v>
      </c>
      <c r="H21" s="4">
        <v>18.5</v>
      </c>
      <c r="I21" s="4">
        <v>18.5</v>
      </c>
      <c r="J21" s="4">
        <v>18.5</v>
      </c>
      <c r="L21" s="1" t="s">
        <v>23</v>
      </c>
      <c r="M21" s="24" t="s">
        <v>31</v>
      </c>
      <c r="N21" s="4">
        <v>18.5</v>
      </c>
      <c r="O21" s="4">
        <v>18.5</v>
      </c>
      <c r="P21" s="4">
        <v>18.5</v>
      </c>
      <c r="Q21" s="4">
        <v>18.5</v>
      </c>
      <c r="R21" s="4">
        <v>18.5</v>
      </c>
      <c r="S21" s="4">
        <v>18.5</v>
      </c>
      <c r="T21" s="4">
        <v>18.5</v>
      </c>
      <c r="U21" s="4">
        <v>18.5</v>
      </c>
      <c r="W21" s="1" t="s">
        <v>23</v>
      </c>
      <c r="X21" s="24" t="s">
        <v>31</v>
      </c>
      <c r="Y21" s="4">
        <v>18.5</v>
      </c>
      <c r="Z21" s="4">
        <v>18.5</v>
      </c>
      <c r="AA21" s="4">
        <v>18.5</v>
      </c>
      <c r="AB21" s="4">
        <v>18.5</v>
      </c>
      <c r="AC21" s="4">
        <v>18.5</v>
      </c>
      <c r="AD21" s="4">
        <v>18.5</v>
      </c>
      <c r="AE21" s="4">
        <v>18.5</v>
      </c>
      <c r="AF21" s="4">
        <v>18.5</v>
      </c>
    </row>
    <row r="22" spans="1:32" x14ac:dyDescent="0.3">
      <c r="A22" s="1" t="s">
        <v>24</v>
      </c>
      <c r="B22" s="24" t="s">
        <v>31</v>
      </c>
      <c r="C22" s="4">
        <v>1.5</v>
      </c>
      <c r="D22" s="4">
        <v>1.5</v>
      </c>
      <c r="E22" s="4">
        <v>1.5</v>
      </c>
      <c r="F22" s="4">
        <v>1.5</v>
      </c>
      <c r="G22" s="4">
        <v>1.2</v>
      </c>
      <c r="H22" s="4">
        <v>1.2</v>
      </c>
      <c r="I22" s="4">
        <v>1.2</v>
      </c>
      <c r="J22" s="4">
        <v>1.2</v>
      </c>
      <c r="L22" s="1" t="s">
        <v>24</v>
      </c>
      <c r="M22" s="24" t="s">
        <v>31</v>
      </c>
      <c r="N22" s="4">
        <v>1.5</v>
      </c>
      <c r="O22" s="4">
        <v>1.5</v>
      </c>
      <c r="P22" s="4">
        <v>1.5</v>
      </c>
      <c r="Q22" s="4">
        <v>1.5</v>
      </c>
      <c r="R22" s="4">
        <v>1.2</v>
      </c>
      <c r="S22" s="4">
        <v>1.2</v>
      </c>
      <c r="T22" s="4">
        <v>1.2</v>
      </c>
      <c r="U22" s="4">
        <v>1.2</v>
      </c>
      <c r="W22" s="1" t="s">
        <v>24</v>
      </c>
      <c r="X22" s="24" t="s">
        <v>31</v>
      </c>
      <c r="Y22" s="4">
        <v>1.5</v>
      </c>
      <c r="Z22" s="4">
        <v>1.5</v>
      </c>
      <c r="AA22" s="4">
        <v>1.5</v>
      </c>
      <c r="AB22" s="4">
        <v>1.5</v>
      </c>
      <c r="AC22" s="4">
        <v>1.2</v>
      </c>
      <c r="AD22" s="4">
        <v>1.2</v>
      </c>
      <c r="AE22" s="4">
        <v>1.2</v>
      </c>
      <c r="AF22" s="4">
        <v>1.2</v>
      </c>
    </row>
    <row r="23" spans="1:32" x14ac:dyDescent="0.3">
      <c r="A23" s="1" t="s">
        <v>201</v>
      </c>
      <c r="B23" s="24" t="s">
        <v>31</v>
      </c>
      <c r="C23" s="4">
        <v>5</v>
      </c>
      <c r="D23" s="4">
        <v>5</v>
      </c>
      <c r="E23" s="4">
        <v>5</v>
      </c>
      <c r="F23" s="4">
        <v>5</v>
      </c>
      <c r="G23" s="4">
        <v>5</v>
      </c>
      <c r="H23" s="4">
        <v>5</v>
      </c>
      <c r="I23" s="4">
        <v>5</v>
      </c>
      <c r="J23" s="4">
        <v>5</v>
      </c>
      <c r="L23" s="1" t="s">
        <v>201</v>
      </c>
      <c r="M23" s="24" t="s">
        <v>31</v>
      </c>
      <c r="N23" s="4">
        <v>5</v>
      </c>
      <c r="O23" s="4">
        <v>5</v>
      </c>
      <c r="P23" s="4">
        <v>5</v>
      </c>
      <c r="Q23" s="4">
        <v>5</v>
      </c>
      <c r="R23" s="4">
        <v>5</v>
      </c>
      <c r="S23" s="4">
        <v>5</v>
      </c>
      <c r="T23" s="4">
        <v>5</v>
      </c>
      <c r="U23" s="4">
        <v>5</v>
      </c>
      <c r="W23" s="1" t="s">
        <v>201</v>
      </c>
      <c r="X23" s="24" t="s">
        <v>31</v>
      </c>
      <c r="Y23" s="4">
        <v>5</v>
      </c>
      <c r="Z23" s="4">
        <v>5</v>
      </c>
      <c r="AA23" s="4">
        <v>5</v>
      </c>
      <c r="AB23" s="4">
        <v>5</v>
      </c>
      <c r="AC23" s="4">
        <v>5</v>
      </c>
      <c r="AD23" s="4">
        <v>5</v>
      </c>
      <c r="AE23" s="4">
        <v>5</v>
      </c>
      <c r="AF23" s="4">
        <v>5</v>
      </c>
    </row>
    <row r="24" spans="1:32" x14ac:dyDescent="0.3">
      <c r="A24" s="1" t="s">
        <v>25</v>
      </c>
      <c r="B24" s="24" t="s">
        <v>31</v>
      </c>
      <c r="C24" s="4">
        <v>2.5</v>
      </c>
      <c r="D24" s="4">
        <v>2.5</v>
      </c>
      <c r="E24" s="4">
        <v>2.5</v>
      </c>
      <c r="F24" s="4">
        <v>2.5</v>
      </c>
      <c r="G24" s="4">
        <v>2.4</v>
      </c>
      <c r="H24" s="4">
        <v>2.4</v>
      </c>
      <c r="I24" s="4">
        <v>2.4</v>
      </c>
      <c r="J24" s="4">
        <v>2.4</v>
      </c>
      <c r="L24" s="1" t="s">
        <v>25</v>
      </c>
      <c r="M24" s="24" t="s">
        <v>31</v>
      </c>
      <c r="N24" s="4">
        <v>2.5</v>
      </c>
      <c r="O24" s="4">
        <v>2.5</v>
      </c>
      <c r="P24" s="4">
        <v>2.5</v>
      </c>
      <c r="Q24" s="4">
        <v>2.5</v>
      </c>
      <c r="R24" s="4">
        <v>2.4</v>
      </c>
      <c r="S24" s="4">
        <v>2.4</v>
      </c>
      <c r="T24" s="4">
        <v>2.4</v>
      </c>
      <c r="U24" s="4">
        <v>2.4</v>
      </c>
      <c r="W24" s="1" t="s">
        <v>25</v>
      </c>
      <c r="X24" s="24" t="s">
        <v>31</v>
      </c>
      <c r="Y24" s="4">
        <v>2.5</v>
      </c>
      <c r="Z24" s="4">
        <v>2.5</v>
      </c>
      <c r="AA24" s="4">
        <v>2.5</v>
      </c>
      <c r="AB24" s="4">
        <v>2.5</v>
      </c>
      <c r="AC24" s="4">
        <v>2.4</v>
      </c>
      <c r="AD24" s="4">
        <v>2.4</v>
      </c>
      <c r="AE24" s="4">
        <v>2.4</v>
      </c>
      <c r="AF24" s="4">
        <v>2.4</v>
      </c>
    </row>
    <row r="25" spans="1:32" x14ac:dyDescent="0.3">
      <c r="A25" s="1" t="s">
        <v>36</v>
      </c>
      <c r="B25" s="24" t="s">
        <v>31</v>
      </c>
      <c r="C25" s="4">
        <v>4.5</v>
      </c>
      <c r="D25" s="4">
        <v>4.5</v>
      </c>
      <c r="E25" s="4">
        <v>4.5</v>
      </c>
      <c r="F25" s="4">
        <v>4.5</v>
      </c>
      <c r="G25" s="4">
        <v>4.5</v>
      </c>
      <c r="H25" s="4">
        <v>4.5</v>
      </c>
      <c r="I25" s="4">
        <v>4.5</v>
      </c>
      <c r="J25" s="4">
        <v>4.5</v>
      </c>
      <c r="L25" s="1" t="s">
        <v>36</v>
      </c>
      <c r="M25" s="24" t="s">
        <v>31</v>
      </c>
      <c r="N25" s="4">
        <v>4.5</v>
      </c>
      <c r="O25" s="4">
        <v>4.5</v>
      </c>
      <c r="P25" s="4">
        <v>4.5</v>
      </c>
      <c r="Q25" s="4">
        <v>4.5</v>
      </c>
      <c r="R25" s="4">
        <v>4.5</v>
      </c>
      <c r="S25" s="4">
        <v>4.5</v>
      </c>
      <c r="T25" s="4">
        <v>4.5</v>
      </c>
      <c r="U25" s="4">
        <v>4.5</v>
      </c>
      <c r="W25" s="1" t="s">
        <v>36</v>
      </c>
      <c r="X25" s="24" t="s">
        <v>31</v>
      </c>
      <c r="Y25" s="4">
        <v>4.5</v>
      </c>
      <c r="Z25" s="4">
        <v>4.5</v>
      </c>
      <c r="AA25" s="4">
        <v>4.5</v>
      </c>
      <c r="AB25" s="4">
        <v>4.5</v>
      </c>
      <c r="AC25" s="4">
        <v>4.5</v>
      </c>
      <c r="AD25" s="4">
        <v>4.5</v>
      </c>
      <c r="AE25" s="4">
        <v>4.5</v>
      </c>
      <c r="AF25" s="4">
        <v>4.5</v>
      </c>
    </row>
    <row r="26" spans="1:32" x14ac:dyDescent="0.3">
      <c r="A26" s="1" t="s">
        <v>121</v>
      </c>
      <c r="B26" s="24" t="s">
        <v>29</v>
      </c>
      <c r="C26" s="4">
        <f>C21-SUM(C22:C25)</f>
        <v>5</v>
      </c>
      <c r="D26" s="4">
        <f t="shared" ref="D26" si="53">D21-SUM(D22:D25)</f>
        <v>5</v>
      </c>
      <c r="E26" s="4">
        <f t="shared" ref="E26" si="54">E21-SUM(E22:E25)</f>
        <v>5</v>
      </c>
      <c r="F26" s="4">
        <f t="shared" ref="F26" si="55">F21-SUM(F22:F25)</f>
        <v>5</v>
      </c>
      <c r="G26" s="4">
        <f t="shared" ref="G26" si="56">G21-SUM(G22:G25)</f>
        <v>5.4</v>
      </c>
      <c r="H26" s="4">
        <f t="shared" ref="H26" si="57">H21-SUM(H22:H25)</f>
        <v>5.4</v>
      </c>
      <c r="I26" s="4">
        <f t="shared" ref="I26" si="58">I21-SUM(I22:I25)</f>
        <v>5.4</v>
      </c>
      <c r="J26" s="4">
        <f t="shared" ref="J26" si="59">J21-SUM(J22:J25)</f>
        <v>5.4</v>
      </c>
      <c r="L26" s="1" t="s">
        <v>121</v>
      </c>
      <c r="M26" s="24" t="s">
        <v>29</v>
      </c>
      <c r="N26" s="4">
        <f>N21-SUM(N22:N25)</f>
        <v>5</v>
      </c>
      <c r="O26" s="4">
        <f t="shared" ref="O26" si="60">O21-SUM(O22:O25)</f>
        <v>5</v>
      </c>
      <c r="P26" s="4">
        <f t="shared" ref="P26" si="61">P21-SUM(P22:P25)</f>
        <v>5</v>
      </c>
      <c r="Q26" s="4">
        <f t="shared" ref="Q26" si="62">Q21-SUM(Q22:Q25)</f>
        <v>5</v>
      </c>
      <c r="R26" s="4">
        <f t="shared" ref="R26" si="63">R21-SUM(R22:R25)</f>
        <v>5.4</v>
      </c>
      <c r="S26" s="4">
        <f t="shared" ref="S26" si="64">S21-SUM(S22:S25)</f>
        <v>5.4</v>
      </c>
      <c r="T26" s="4">
        <f t="shared" ref="T26" si="65">T21-SUM(T22:T25)</f>
        <v>5.4</v>
      </c>
      <c r="U26" s="4">
        <f t="shared" ref="U26" si="66">U21-SUM(U22:U25)</f>
        <v>5.4</v>
      </c>
      <c r="W26" s="1" t="s">
        <v>121</v>
      </c>
      <c r="X26" s="24" t="s">
        <v>29</v>
      </c>
      <c r="Y26" s="4">
        <f>Y21-SUM(Y22:Y25)</f>
        <v>5</v>
      </c>
      <c r="Z26" s="4">
        <f t="shared" ref="Z26" si="67">Z21-SUM(Z22:Z25)</f>
        <v>5</v>
      </c>
      <c r="AA26" s="4">
        <f t="shared" ref="AA26" si="68">AA21-SUM(AA22:AA25)</f>
        <v>5</v>
      </c>
      <c r="AB26" s="4">
        <f t="shared" ref="AB26" si="69">AB21-SUM(AB22:AB25)</f>
        <v>5</v>
      </c>
      <c r="AC26" s="4">
        <f t="shared" ref="AC26" si="70">AC21-SUM(AC22:AC25)</f>
        <v>5.4</v>
      </c>
      <c r="AD26" s="4">
        <f t="shared" ref="AD26" si="71">AD21-SUM(AD22:AD25)</f>
        <v>5.4</v>
      </c>
      <c r="AE26" s="4">
        <f t="shared" ref="AE26" si="72">AE21-SUM(AE22:AE25)</f>
        <v>5.4</v>
      </c>
      <c r="AF26" s="4">
        <f t="shared" ref="AF26" si="73">AF21-SUM(AF22:AF25)</f>
        <v>5.4</v>
      </c>
    </row>
    <row r="27" spans="1:32" x14ac:dyDescent="0.3">
      <c r="A27" s="28" t="s">
        <v>37</v>
      </c>
      <c r="B27" s="29" t="s">
        <v>32</v>
      </c>
      <c r="C27" s="30">
        <v>5000</v>
      </c>
      <c r="D27" s="30">
        <v>5000</v>
      </c>
      <c r="E27" s="30">
        <v>5000</v>
      </c>
      <c r="F27" s="30">
        <v>5000</v>
      </c>
      <c r="G27" s="30">
        <v>5000</v>
      </c>
      <c r="H27" s="30">
        <v>5200</v>
      </c>
      <c r="I27" s="30">
        <v>5200</v>
      </c>
      <c r="J27" s="30">
        <v>5375</v>
      </c>
      <c r="K27" s="31"/>
      <c r="L27" s="28" t="s">
        <v>37</v>
      </c>
      <c r="M27" s="29" t="s">
        <v>32</v>
      </c>
      <c r="N27" s="30">
        <f>C27+(C27*0.3)</f>
        <v>6500</v>
      </c>
      <c r="O27" s="30">
        <f t="shared" ref="O27:U27" si="74">D27+(D27*0.3)</f>
        <v>6500</v>
      </c>
      <c r="P27" s="30">
        <f t="shared" si="74"/>
        <v>6500</v>
      </c>
      <c r="Q27" s="30">
        <f t="shared" si="74"/>
        <v>6500</v>
      </c>
      <c r="R27" s="30">
        <f t="shared" si="74"/>
        <v>6500</v>
      </c>
      <c r="S27" s="30">
        <f>H27+(H27*0.3)</f>
        <v>6760</v>
      </c>
      <c r="T27" s="30">
        <f t="shared" si="74"/>
        <v>6760</v>
      </c>
      <c r="U27" s="30">
        <f t="shared" si="74"/>
        <v>6987.5</v>
      </c>
      <c r="V27" s="31"/>
      <c r="W27" s="28" t="s">
        <v>37</v>
      </c>
      <c r="X27" s="29" t="s">
        <v>32</v>
      </c>
      <c r="Y27" s="30">
        <f>C27-(C27*0.3)</f>
        <v>3500</v>
      </c>
      <c r="Z27" s="30">
        <f t="shared" ref="Z27:AF27" si="75">D27-(D27*0.3)</f>
        <v>3500</v>
      </c>
      <c r="AA27" s="30">
        <f t="shared" si="75"/>
        <v>3500</v>
      </c>
      <c r="AB27" s="30">
        <f t="shared" si="75"/>
        <v>3500</v>
      </c>
      <c r="AC27" s="30">
        <f t="shared" si="75"/>
        <v>3500</v>
      </c>
      <c r="AD27" s="30">
        <f t="shared" si="75"/>
        <v>3640</v>
      </c>
      <c r="AE27" s="30">
        <f t="shared" si="75"/>
        <v>3640</v>
      </c>
      <c r="AF27" s="30">
        <f t="shared" si="75"/>
        <v>3762.5</v>
      </c>
    </row>
    <row r="28" spans="1:32" x14ac:dyDescent="0.3">
      <c r="A28" s="19" t="s">
        <v>119</v>
      </c>
      <c r="B28" s="25" t="s">
        <v>29</v>
      </c>
      <c r="C28" s="4">
        <f>C26*N27</f>
        <v>32500</v>
      </c>
      <c r="D28" s="4">
        <f t="shared" ref="D28" si="76">D26*D27</f>
        <v>25000</v>
      </c>
      <c r="E28" s="4">
        <f t="shared" ref="E28" si="77">E26*E27</f>
        <v>25000</v>
      </c>
      <c r="F28" s="4">
        <f t="shared" ref="F28" si="78">F26*F27</f>
        <v>25000</v>
      </c>
      <c r="G28" s="4">
        <f t="shared" ref="G28" si="79">G26*G27</f>
        <v>27000</v>
      </c>
      <c r="H28" s="4">
        <f t="shared" ref="H28" si="80">H26*H27</f>
        <v>28080.000000000004</v>
      </c>
      <c r="I28" s="4">
        <f t="shared" ref="I28" si="81">I26*I27</f>
        <v>28080.000000000004</v>
      </c>
      <c r="J28" s="4">
        <f t="shared" ref="J28" si="82">J26*J27</f>
        <v>29025.000000000004</v>
      </c>
      <c r="L28" s="19" t="s">
        <v>119</v>
      </c>
      <c r="M28" s="25" t="s">
        <v>29</v>
      </c>
      <c r="N28" s="4">
        <f>N26*N27</f>
        <v>32500</v>
      </c>
      <c r="O28" s="4">
        <f t="shared" ref="O28" si="83">O26*O27</f>
        <v>32500</v>
      </c>
      <c r="P28" s="4">
        <f t="shared" ref="P28" si="84">P26*P27</f>
        <v>32500</v>
      </c>
      <c r="Q28" s="4">
        <f t="shared" ref="Q28" si="85">Q26*Q27</f>
        <v>32500</v>
      </c>
      <c r="R28" s="4">
        <f t="shared" ref="R28" si="86">R26*R27</f>
        <v>35100</v>
      </c>
      <c r="S28" s="4">
        <f t="shared" ref="S28" si="87">S26*S27</f>
        <v>36504</v>
      </c>
      <c r="T28" s="4">
        <f t="shared" ref="T28" si="88">T26*T27</f>
        <v>36504</v>
      </c>
      <c r="U28" s="4">
        <f t="shared" ref="U28" si="89">U26*U27</f>
        <v>37732.5</v>
      </c>
      <c r="W28" s="19" t="s">
        <v>119</v>
      </c>
      <c r="X28" s="25" t="s">
        <v>29</v>
      </c>
      <c r="Y28" s="4">
        <f>Y26*Y27</f>
        <v>17500</v>
      </c>
      <c r="Z28" s="4">
        <f t="shared" ref="Z28" si="90">Z26*Z27</f>
        <v>17500</v>
      </c>
      <c r="AA28" s="4">
        <f t="shared" ref="AA28" si="91">AA26*AA27</f>
        <v>17500</v>
      </c>
      <c r="AB28" s="4">
        <f t="shared" ref="AB28" si="92">AB26*AB27</f>
        <v>17500</v>
      </c>
      <c r="AC28" s="4">
        <f t="shared" ref="AC28" si="93">AC26*AC27</f>
        <v>18900</v>
      </c>
      <c r="AD28" s="4">
        <f t="shared" ref="AD28" si="94">AD26*AD27</f>
        <v>19656</v>
      </c>
      <c r="AE28" s="4">
        <f t="shared" ref="AE28" si="95">AE26*AE27</f>
        <v>19656</v>
      </c>
      <c r="AF28" s="4">
        <f t="shared" ref="AF28" si="96">AF26*AF27</f>
        <v>20317.5</v>
      </c>
    </row>
    <row r="29" spans="1:32" x14ac:dyDescent="0.3">
      <c r="A29" s="1" t="s">
        <v>27</v>
      </c>
      <c r="B29" s="24" t="s">
        <v>33</v>
      </c>
      <c r="C29" s="4">
        <v>10000</v>
      </c>
      <c r="D29" s="4">
        <f>C29</f>
        <v>10000</v>
      </c>
      <c r="E29" s="4">
        <f t="shared" ref="E29:F29" si="97">D29</f>
        <v>10000</v>
      </c>
      <c r="F29" s="4">
        <f t="shared" si="97"/>
        <v>10000</v>
      </c>
      <c r="G29" s="4">
        <v>10000</v>
      </c>
      <c r="H29" s="4">
        <v>10000</v>
      </c>
      <c r="I29" s="4">
        <v>10000</v>
      </c>
      <c r="J29" s="4">
        <v>10000</v>
      </c>
      <c r="L29" s="1" t="s">
        <v>27</v>
      </c>
      <c r="M29" s="24" t="s">
        <v>33</v>
      </c>
      <c r="N29" s="4">
        <v>10000</v>
      </c>
      <c r="O29" s="4">
        <f>N29</f>
        <v>10000</v>
      </c>
      <c r="P29" s="4">
        <f t="shared" ref="P29:Q29" si="98">O29</f>
        <v>10000</v>
      </c>
      <c r="Q29" s="4">
        <f t="shared" si="98"/>
        <v>10000</v>
      </c>
      <c r="R29" s="4">
        <v>10000</v>
      </c>
      <c r="S29" s="4">
        <v>10000</v>
      </c>
      <c r="T29" s="4">
        <v>10000</v>
      </c>
      <c r="U29" s="4">
        <v>10000</v>
      </c>
      <c r="W29" s="1" t="s">
        <v>27</v>
      </c>
      <c r="X29" s="24" t="s">
        <v>33</v>
      </c>
      <c r="Y29" s="4">
        <v>10000</v>
      </c>
      <c r="Z29" s="4">
        <f>Y29</f>
        <v>10000</v>
      </c>
      <c r="AA29" s="4">
        <f t="shared" ref="AA29:AB29" si="99">Z29</f>
        <v>10000</v>
      </c>
      <c r="AB29" s="4">
        <f t="shared" si="99"/>
        <v>10000</v>
      </c>
      <c r="AC29" s="4">
        <v>10000</v>
      </c>
      <c r="AD29" s="4">
        <v>10000</v>
      </c>
      <c r="AE29" s="4">
        <v>10000</v>
      </c>
      <c r="AF29" s="4">
        <v>10000</v>
      </c>
    </row>
    <row r="30" spans="1:32" x14ac:dyDescent="0.3">
      <c r="A30" s="1" t="s">
        <v>122</v>
      </c>
      <c r="B30" s="24" t="s">
        <v>29</v>
      </c>
      <c r="C30" s="4">
        <f>C28-C29</f>
        <v>22500</v>
      </c>
      <c r="D30" s="4">
        <f t="shared" ref="D30" si="100">D28-D29</f>
        <v>15000</v>
      </c>
      <c r="E30" s="4">
        <f t="shared" ref="E30" si="101">E28-E29</f>
        <v>15000</v>
      </c>
      <c r="F30" s="4">
        <f t="shared" ref="F30" si="102">F28-F29</f>
        <v>15000</v>
      </c>
      <c r="G30" s="4">
        <f t="shared" ref="G30" si="103">G28-G29</f>
        <v>17000</v>
      </c>
      <c r="H30" s="4">
        <f t="shared" ref="H30" si="104">H28-H29</f>
        <v>18080.000000000004</v>
      </c>
      <c r="I30" s="4">
        <f t="shared" ref="I30" si="105">I28-I29</f>
        <v>18080.000000000004</v>
      </c>
      <c r="J30" s="4">
        <f t="shared" ref="J30" si="106">J28-J29</f>
        <v>19025.000000000004</v>
      </c>
      <c r="L30" s="1" t="s">
        <v>122</v>
      </c>
      <c r="M30" s="24" t="s">
        <v>29</v>
      </c>
      <c r="N30" s="4">
        <f>N28-N29</f>
        <v>22500</v>
      </c>
      <c r="O30" s="4">
        <f t="shared" ref="O30" si="107">O28-O29</f>
        <v>22500</v>
      </c>
      <c r="P30" s="4">
        <f t="shared" ref="P30" si="108">P28-P29</f>
        <v>22500</v>
      </c>
      <c r="Q30" s="4">
        <f t="shared" ref="Q30" si="109">Q28-Q29</f>
        <v>22500</v>
      </c>
      <c r="R30" s="4">
        <f t="shared" ref="R30" si="110">R28-R29</f>
        <v>25100</v>
      </c>
      <c r="S30" s="4">
        <f t="shared" ref="S30" si="111">S28-S29</f>
        <v>26504</v>
      </c>
      <c r="T30" s="4">
        <f t="shared" ref="T30" si="112">T28-T29</f>
        <v>26504</v>
      </c>
      <c r="U30" s="4">
        <f t="shared" ref="U30" si="113">U28-U29</f>
        <v>27732.5</v>
      </c>
      <c r="W30" s="1" t="s">
        <v>122</v>
      </c>
      <c r="X30" s="24" t="s">
        <v>29</v>
      </c>
      <c r="Y30" s="4">
        <f>Y28-Y29</f>
        <v>7500</v>
      </c>
      <c r="Z30" s="4">
        <f t="shared" ref="Z30" si="114">Z28-Z29</f>
        <v>7500</v>
      </c>
      <c r="AA30" s="4">
        <f t="shared" ref="AA30" si="115">AA28-AA29</f>
        <v>7500</v>
      </c>
      <c r="AB30" s="4">
        <f t="shared" ref="AB30" si="116">AB28-AB29</f>
        <v>7500</v>
      </c>
      <c r="AC30" s="4">
        <f t="shared" ref="AC30" si="117">AC28-AC29</f>
        <v>8900</v>
      </c>
      <c r="AD30" s="4">
        <f t="shared" ref="AD30" si="118">AD28-AD29</f>
        <v>9656</v>
      </c>
      <c r="AE30" s="4">
        <f t="shared" ref="AE30" si="119">AE28-AE29</f>
        <v>9656</v>
      </c>
      <c r="AF30" s="4">
        <f t="shared" ref="AF30" si="120">AF28-AF29</f>
        <v>10317.5</v>
      </c>
    </row>
    <row r="32" spans="1:32" x14ac:dyDescent="0.3">
      <c r="C32" s="194" t="s">
        <v>1</v>
      </c>
      <c r="D32" s="195"/>
      <c r="E32" s="195"/>
      <c r="F32" s="196"/>
      <c r="G32" s="192" t="s">
        <v>2</v>
      </c>
      <c r="H32" s="193"/>
      <c r="I32" s="193"/>
      <c r="J32" s="193"/>
      <c r="N32" s="194" t="s">
        <v>1</v>
      </c>
      <c r="O32" s="195"/>
      <c r="P32" s="195"/>
      <c r="Q32" s="196"/>
      <c r="R32" s="192" t="s">
        <v>2</v>
      </c>
      <c r="S32" s="193"/>
      <c r="T32" s="193"/>
      <c r="U32" s="193"/>
      <c r="Y32" s="194" t="s">
        <v>1</v>
      </c>
      <c r="Z32" s="195"/>
      <c r="AA32" s="195"/>
      <c r="AB32" s="196"/>
      <c r="AC32" s="192" t="s">
        <v>2</v>
      </c>
      <c r="AD32" s="193"/>
      <c r="AE32" s="193"/>
      <c r="AF32" s="193"/>
    </row>
    <row r="33" spans="1:32" x14ac:dyDescent="0.3">
      <c r="C33" s="1" t="s">
        <v>6</v>
      </c>
      <c r="D33" s="1" t="s">
        <v>7</v>
      </c>
      <c r="E33" s="1" t="s">
        <v>8</v>
      </c>
      <c r="F33" s="1" t="s">
        <v>9</v>
      </c>
      <c r="G33" s="1" t="s">
        <v>6</v>
      </c>
      <c r="H33" s="1" t="s">
        <v>7</v>
      </c>
      <c r="I33" s="1" t="s">
        <v>8</v>
      </c>
      <c r="J33" s="1" t="s">
        <v>9</v>
      </c>
      <c r="N33" s="1" t="s">
        <v>6</v>
      </c>
      <c r="O33" s="1" t="s">
        <v>7</v>
      </c>
      <c r="P33" s="1" t="s">
        <v>8</v>
      </c>
      <c r="Q33" s="1" t="s">
        <v>9</v>
      </c>
      <c r="R33" s="1" t="s">
        <v>6</v>
      </c>
      <c r="S33" s="1" t="s">
        <v>7</v>
      </c>
      <c r="T33" s="1" t="s">
        <v>8</v>
      </c>
      <c r="U33" s="1" t="s">
        <v>9</v>
      </c>
      <c r="Y33" s="1" t="s">
        <v>6</v>
      </c>
      <c r="Z33" s="1" t="s">
        <v>7</v>
      </c>
      <c r="AA33" s="1" t="s">
        <v>8</v>
      </c>
      <c r="AB33" s="1" t="s">
        <v>9</v>
      </c>
      <c r="AC33" s="1" t="s">
        <v>6</v>
      </c>
      <c r="AD33" s="1" t="s">
        <v>7</v>
      </c>
      <c r="AE33" s="1" t="s">
        <v>8</v>
      </c>
      <c r="AF33" s="1" t="s">
        <v>9</v>
      </c>
    </row>
    <row r="34" spans="1:32" x14ac:dyDescent="0.3">
      <c r="A34" s="1" t="s">
        <v>23</v>
      </c>
      <c r="B34" s="24" t="s">
        <v>31</v>
      </c>
      <c r="C34" s="4">
        <v>18.5</v>
      </c>
      <c r="D34" s="4">
        <v>18.5</v>
      </c>
      <c r="E34" s="4">
        <v>18.5</v>
      </c>
      <c r="F34" s="4">
        <v>18.5</v>
      </c>
      <c r="G34" s="4">
        <v>18.5</v>
      </c>
      <c r="H34" s="4">
        <v>18.5</v>
      </c>
      <c r="I34" s="4">
        <v>18.5</v>
      </c>
      <c r="J34" s="4">
        <v>18.5</v>
      </c>
      <c r="L34" s="1" t="s">
        <v>23</v>
      </c>
      <c r="M34" s="24" t="s">
        <v>31</v>
      </c>
      <c r="N34" s="4">
        <v>18.5</v>
      </c>
      <c r="O34" s="4">
        <v>18.5</v>
      </c>
      <c r="P34" s="4">
        <v>18.5</v>
      </c>
      <c r="Q34" s="4">
        <v>18.5</v>
      </c>
      <c r="R34" s="4">
        <v>18.5</v>
      </c>
      <c r="S34" s="4">
        <v>18.5</v>
      </c>
      <c r="T34" s="4">
        <v>18.5</v>
      </c>
      <c r="U34" s="4">
        <v>18.5</v>
      </c>
      <c r="W34" s="1" t="s">
        <v>23</v>
      </c>
      <c r="X34" s="24" t="s">
        <v>31</v>
      </c>
      <c r="Y34" s="4">
        <v>18.5</v>
      </c>
      <c r="Z34" s="4">
        <v>18.5</v>
      </c>
      <c r="AA34" s="4">
        <v>18.5</v>
      </c>
      <c r="AB34" s="4">
        <v>18.5</v>
      </c>
      <c r="AC34" s="4">
        <v>18.5</v>
      </c>
      <c r="AD34" s="4">
        <v>18.5</v>
      </c>
      <c r="AE34" s="4">
        <v>18.5</v>
      </c>
      <c r="AF34" s="4">
        <v>18.5</v>
      </c>
    </row>
    <row r="35" spans="1:32" x14ac:dyDescent="0.3">
      <c r="A35" s="1" t="s">
        <v>24</v>
      </c>
      <c r="B35" s="24" t="s">
        <v>31</v>
      </c>
      <c r="C35" s="4">
        <v>1.5</v>
      </c>
      <c r="D35" s="4">
        <v>1.5</v>
      </c>
      <c r="E35" s="4">
        <v>1.5</v>
      </c>
      <c r="F35" s="4">
        <v>1.5</v>
      </c>
      <c r="G35" s="4">
        <v>1.2</v>
      </c>
      <c r="H35" s="4">
        <v>1.2</v>
      </c>
      <c r="I35" s="4">
        <v>1.2</v>
      </c>
      <c r="J35" s="4">
        <v>1.2</v>
      </c>
      <c r="L35" s="1" t="s">
        <v>24</v>
      </c>
      <c r="M35" s="24" t="s">
        <v>31</v>
      </c>
      <c r="N35" s="4">
        <v>1.5</v>
      </c>
      <c r="O35" s="4">
        <v>1.5</v>
      </c>
      <c r="P35" s="4">
        <v>1.5</v>
      </c>
      <c r="Q35" s="4">
        <v>1.5</v>
      </c>
      <c r="R35" s="4">
        <v>1.2</v>
      </c>
      <c r="S35" s="4">
        <v>1.2</v>
      </c>
      <c r="T35" s="4">
        <v>1.2</v>
      </c>
      <c r="U35" s="4">
        <v>1.2</v>
      </c>
      <c r="W35" s="1" t="s">
        <v>24</v>
      </c>
      <c r="X35" s="24" t="s">
        <v>31</v>
      </c>
      <c r="Y35" s="4">
        <v>1.5</v>
      </c>
      <c r="Z35" s="4">
        <v>1.5</v>
      </c>
      <c r="AA35" s="4">
        <v>1.5</v>
      </c>
      <c r="AB35" s="4">
        <v>1.5</v>
      </c>
      <c r="AC35" s="4">
        <v>1.2</v>
      </c>
      <c r="AD35" s="4">
        <v>1.2</v>
      </c>
      <c r="AE35" s="4">
        <v>1.2</v>
      </c>
      <c r="AF35" s="4">
        <v>1.2</v>
      </c>
    </row>
    <row r="36" spans="1:32" x14ac:dyDescent="0.3">
      <c r="A36" s="28" t="s">
        <v>201</v>
      </c>
      <c r="B36" s="29" t="s">
        <v>31</v>
      </c>
      <c r="C36" s="30">
        <v>5</v>
      </c>
      <c r="D36" s="30">
        <v>5</v>
      </c>
      <c r="E36" s="30">
        <v>5</v>
      </c>
      <c r="F36" s="30">
        <v>5</v>
      </c>
      <c r="G36" s="30">
        <v>5</v>
      </c>
      <c r="H36" s="30">
        <v>5</v>
      </c>
      <c r="I36" s="30">
        <v>5</v>
      </c>
      <c r="J36" s="30">
        <v>5</v>
      </c>
      <c r="K36" s="31"/>
      <c r="L36" s="28" t="s">
        <v>201</v>
      </c>
      <c r="M36" s="29" t="s">
        <v>31</v>
      </c>
      <c r="N36" s="30">
        <f>C36+(C36*0.3)</f>
        <v>6.5</v>
      </c>
      <c r="O36" s="30">
        <f t="shared" ref="O36:U36" si="121">D36+(D36*0.3)</f>
        <v>6.5</v>
      </c>
      <c r="P36" s="30">
        <f t="shared" si="121"/>
        <v>6.5</v>
      </c>
      <c r="Q36" s="30">
        <f t="shared" si="121"/>
        <v>6.5</v>
      </c>
      <c r="R36" s="30">
        <f t="shared" si="121"/>
        <v>6.5</v>
      </c>
      <c r="S36" s="30">
        <f t="shared" si="121"/>
        <v>6.5</v>
      </c>
      <c r="T36" s="30">
        <f t="shared" si="121"/>
        <v>6.5</v>
      </c>
      <c r="U36" s="30">
        <f t="shared" si="121"/>
        <v>6.5</v>
      </c>
      <c r="V36" s="31"/>
      <c r="W36" s="28" t="s">
        <v>201</v>
      </c>
      <c r="X36" s="29" t="s">
        <v>31</v>
      </c>
      <c r="Y36" s="30">
        <f>C36-(C36*0.3)</f>
        <v>3.5</v>
      </c>
      <c r="Z36" s="30">
        <f t="shared" ref="Z36:AF36" si="122">D36-(D36*0.3)</f>
        <v>3.5</v>
      </c>
      <c r="AA36" s="30">
        <f t="shared" si="122"/>
        <v>3.5</v>
      </c>
      <c r="AB36" s="30">
        <f t="shared" si="122"/>
        <v>3.5</v>
      </c>
      <c r="AC36" s="30">
        <f t="shared" si="122"/>
        <v>3.5</v>
      </c>
      <c r="AD36" s="30">
        <f t="shared" si="122"/>
        <v>3.5</v>
      </c>
      <c r="AE36" s="30">
        <f t="shared" si="122"/>
        <v>3.5</v>
      </c>
      <c r="AF36" s="30">
        <f t="shared" si="122"/>
        <v>3.5</v>
      </c>
    </row>
    <row r="37" spans="1:32" x14ac:dyDescent="0.3">
      <c r="A37" s="1" t="s">
        <v>25</v>
      </c>
      <c r="B37" s="24" t="s">
        <v>31</v>
      </c>
      <c r="C37" s="4">
        <v>2.5</v>
      </c>
      <c r="D37" s="4">
        <v>2.5</v>
      </c>
      <c r="E37" s="4">
        <v>2.5</v>
      </c>
      <c r="F37" s="4">
        <v>2.5</v>
      </c>
      <c r="G37" s="4">
        <v>2.4</v>
      </c>
      <c r="H37" s="4">
        <v>2.4</v>
      </c>
      <c r="I37" s="4">
        <v>2.4</v>
      </c>
      <c r="J37" s="4">
        <v>2.4</v>
      </c>
      <c r="L37" s="1" t="s">
        <v>25</v>
      </c>
      <c r="M37" s="24" t="s">
        <v>31</v>
      </c>
      <c r="N37" s="4">
        <v>2.5</v>
      </c>
      <c r="O37" s="4">
        <v>2.5</v>
      </c>
      <c r="P37" s="4">
        <v>2.5</v>
      </c>
      <c r="Q37" s="4">
        <v>2.5</v>
      </c>
      <c r="R37" s="4">
        <v>2.4</v>
      </c>
      <c r="S37" s="4">
        <v>2.4</v>
      </c>
      <c r="T37" s="4">
        <v>2.4</v>
      </c>
      <c r="U37" s="4">
        <v>2.4</v>
      </c>
      <c r="W37" s="1" t="s">
        <v>25</v>
      </c>
      <c r="X37" s="24" t="s">
        <v>31</v>
      </c>
      <c r="Y37" s="4">
        <v>2.5</v>
      </c>
      <c r="Z37" s="4">
        <v>2.5</v>
      </c>
      <c r="AA37" s="4">
        <v>2.5</v>
      </c>
      <c r="AB37" s="4">
        <v>2.5</v>
      </c>
      <c r="AC37" s="4">
        <v>2.4</v>
      </c>
      <c r="AD37" s="4">
        <v>2.4</v>
      </c>
      <c r="AE37" s="4">
        <v>2.4</v>
      </c>
      <c r="AF37" s="4">
        <v>2.4</v>
      </c>
    </row>
    <row r="38" spans="1:32" x14ac:dyDescent="0.3">
      <c r="A38" s="1" t="s">
        <v>36</v>
      </c>
      <c r="B38" s="24" t="s">
        <v>31</v>
      </c>
      <c r="C38" s="4">
        <v>4.5</v>
      </c>
      <c r="D38" s="4">
        <v>4.5</v>
      </c>
      <c r="E38" s="4">
        <v>4.5</v>
      </c>
      <c r="F38" s="4">
        <v>4.5</v>
      </c>
      <c r="G38" s="4">
        <v>4.5</v>
      </c>
      <c r="H38" s="4">
        <v>4.5</v>
      </c>
      <c r="I38" s="4">
        <v>4.5</v>
      </c>
      <c r="J38" s="4">
        <v>4.5</v>
      </c>
      <c r="L38" s="1" t="s">
        <v>36</v>
      </c>
      <c r="M38" s="24" t="s">
        <v>31</v>
      </c>
      <c r="N38" s="4">
        <v>4.5</v>
      </c>
      <c r="O38" s="4">
        <v>4.5</v>
      </c>
      <c r="P38" s="4">
        <v>4.5</v>
      </c>
      <c r="Q38" s="4">
        <v>4.5</v>
      </c>
      <c r="R38" s="4">
        <v>4.5</v>
      </c>
      <c r="S38" s="4">
        <v>4.5</v>
      </c>
      <c r="T38" s="4">
        <v>4.5</v>
      </c>
      <c r="U38" s="4">
        <v>4.5</v>
      </c>
      <c r="W38" s="1" t="s">
        <v>36</v>
      </c>
      <c r="X38" s="24" t="s">
        <v>31</v>
      </c>
      <c r="Y38" s="4">
        <v>4.5</v>
      </c>
      <c r="Z38" s="4">
        <v>4.5</v>
      </c>
      <c r="AA38" s="4">
        <v>4.5</v>
      </c>
      <c r="AB38" s="4">
        <v>4.5</v>
      </c>
      <c r="AC38" s="4">
        <v>4.5</v>
      </c>
      <c r="AD38" s="4">
        <v>4.5</v>
      </c>
      <c r="AE38" s="4">
        <v>4.5</v>
      </c>
      <c r="AF38" s="4">
        <v>4.5</v>
      </c>
    </row>
    <row r="39" spans="1:32" x14ac:dyDescent="0.3">
      <c r="A39" s="1" t="s">
        <v>121</v>
      </c>
      <c r="B39" s="24" t="s">
        <v>29</v>
      </c>
      <c r="C39" s="4">
        <f>C34-SUM(C35:C38)</f>
        <v>5</v>
      </c>
      <c r="D39" s="4">
        <f t="shared" ref="D39" si="123">D34-SUM(D35:D38)</f>
        <v>5</v>
      </c>
      <c r="E39" s="4">
        <f t="shared" ref="E39" si="124">E34-SUM(E35:E38)</f>
        <v>5</v>
      </c>
      <c r="F39" s="4">
        <f t="shared" ref="F39" si="125">F34-SUM(F35:F38)</f>
        <v>5</v>
      </c>
      <c r="G39" s="4">
        <f t="shared" ref="G39" si="126">G34-SUM(G35:G38)</f>
        <v>5.4</v>
      </c>
      <c r="H39" s="4">
        <f t="shared" ref="H39" si="127">H34-SUM(H35:H38)</f>
        <v>5.4</v>
      </c>
      <c r="I39" s="4">
        <f t="shared" ref="I39" si="128">I34-SUM(I35:I38)</f>
        <v>5.4</v>
      </c>
      <c r="J39" s="4">
        <f t="shared" ref="J39" si="129">J34-SUM(J35:J38)</f>
        <v>5.4</v>
      </c>
      <c r="L39" s="1" t="s">
        <v>121</v>
      </c>
      <c r="M39" s="24" t="s">
        <v>29</v>
      </c>
      <c r="N39" s="4">
        <f>N34-SUM(N35:N38)</f>
        <v>3.5</v>
      </c>
      <c r="O39" s="4">
        <f t="shared" ref="O39" si="130">O34-SUM(O35:O38)</f>
        <v>3.5</v>
      </c>
      <c r="P39" s="4">
        <f t="shared" ref="P39" si="131">P34-SUM(P35:P38)</f>
        <v>3.5</v>
      </c>
      <c r="Q39" s="4">
        <f t="shared" ref="Q39" si="132">Q34-SUM(Q35:Q38)</f>
        <v>3.5</v>
      </c>
      <c r="R39" s="4">
        <f t="shared" ref="R39" si="133">R34-SUM(R35:R38)</f>
        <v>3.9000000000000004</v>
      </c>
      <c r="S39" s="4">
        <f t="shared" ref="S39" si="134">S34-SUM(S35:S38)</f>
        <v>3.9000000000000004</v>
      </c>
      <c r="T39" s="4">
        <f t="shared" ref="T39" si="135">T34-SUM(T35:T38)</f>
        <v>3.9000000000000004</v>
      </c>
      <c r="U39" s="4">
        <f t="shared" ref="U39" si="136">U34-SUM(U35:U38)</f>
        <v>3.9000000000000004</v>
      </c>
      <c r="W39" s="1" t="s">
        <v>121</v>
      </c>
      <c r="X39" s="24" t="s">
        <v>29</v>
      </c>
      <c r="Y39" s="4">
        <f>Y34-SUM(Y35:Y38)</f>
        <v>6.5</v>
      </c>
      <c r="Z39" s="4">
        <f t="shared" ref="Z39" si="137">Z34-SUM(Z35:Z38)</f>
        <v>6.5</v>
      </c>
      <c r="AA39" s="4">
        <f t="shared" ref="AA39" si="138">AA34-SUM(AA35:AA38)</f>
        <v>6.5</v>
      </c>
      <c r="AB39" s="4">
        <f t="shared" ref="AB39" si="139">AB34-SUM(AB35:AB38)</f>
        <v>6.5</v>
      </c>
      <c r="AC39" s="4">
        <f t="shared" ref="AC39" si="140">AC34-SUM(AC35:AC38)</f>
        <v>6.9</v>
      </c>
      <c r="AD39" s="4">
        <f t="shared" ref="AD39" si="141">AD34-SUM(AD35:AD38)</f>
        <v>6.9</v>
      </c>
      <c r="AE39" s="4">
        <f t="shared" ref="AE39" si="142">AE34-SUM(AE35:AE38)</f>
        <v>6.9</v>
      </c>
      <c r="AF39" s="4">
        <f t="shared" ref="AF39" si="143">AF34-SUM(AF35:AF38)</f>
        <v>6.9</v>
      </c>
    </row>
    <row r="40" spans="1:32" x14ac:dyDescent="0.3">
      <c r="A40" s="1" t="s">
        <v>37</v>
      </c>
      <c r="B40" s="24" t="s">
        <v>32</v>
      </c>
      <c r="C40" s="4">
        <v>5000</v>
      </c>
      <c r="D40" s="4">
        <f>C40</f>
        <v>5000</v>
      </c>
      <c r="E40" s="4">
        <f t="shared" ref="E40:F40" si="144">D40</f>
        <v>5000</v>
      </c>
      <c r="F40" s="4">
        <f t="shared" si="144"/>
        <v>5000</v>
      </c>
      <c r="G40" s="4">
        <v>5000</v>
      </c>
      <c r="H40" s="26">
        <v>5200</v>
      </c>
      <c r="I40" s="26">
        <v>5200</v>
      </c>
      <c r="J40" s="26">
        <v>5375</v>
      </c>
      <c r="L40" s="1" t="s">
        <v>37</v>
      </c>
      <c r="M40" s="24" t="s">
        <v>32</v>
      </c>
      <c r="N40" s="4">
        <v>5000</v>
      </c>
      <c r="O40" s="4">
        <f>N40</f>
        <v>5000</v>
      </c>
      <c r="P40" s="4">
        <f t="shared" ref="P40:Q40" si="145">O40</f>
        <v>5000</v>
      </c>
      <c r="Q40" s="4">
        <f t="shared" si="145"/>
        <v>5000</v>
      </c>
      <c r="R40" s="4">
        <v>5000</v>
      </c>
      <c r="S40" s="26">
        <v>5200</v>
      </c>
      <c r="T40" s="26">
        <v>5200</v>
      </c>
      <c r="U40" s="26">
        <v>5375</v>
      </c>
      <c r="W40" s="1" t="s">
        <v>37</v>
      </c>
      <c r="X40" s="24" t="s">
        <v>32</v>
      </c>
      <c r="Y40" s="4">
        <v>5000</v>
      </c>
      <c r="Z40" s="4">
        <f>Y40</f>
        <v>5000</v>
      </c>
      <c r="AA40" s="4">
        <f t="shared" ref="AA40:AB40" si="146">Z40</f>
        <v>5000</v>
      </c>
      <c r="AB40" s="4">
        <f t="shared" si="146"/>
        <v>5000</v>
      </c>
      <c r="AC40" s="4">
        <v>5000</v>
      </c>
      <c r="AD40" s="26">
        <v>5200</v>
      </c>
      <c r="AE40" s="26">
        <v>5200</v>
      </c>
      <c r="AF40" s="26">
        <v>5375</v>
      </c>
    </row>
    <row r="41" spans="1:32" x14ac:dyDescent="0.3">
      <c r="A41" s="19" t="s">
        <v>119</v>
      </c>
      <c r="B41" s="25" t="s">
        <v>29</v>
      </c>
      <c r="C41" s="4">
        <f>C39*C40</f>
        <v>25000</v>
      </c>
      <c r="D41" s="4">
        <f t="shared" ref="D41" si="147">D39*D40</f>
        <v>25000</v>
      </c>
      <c r="E41" s="4">
        <f t="shared" ref="E41" si="148">E39*E40</f>
        <v>25000</v>
      </c>
      <c r="F41" s="4">
        <f t="shared" ref="F41" si="149">F39*F40</f>
        <v>25000</v>
      </c>
      <c r="G41" s="4">
        <f t="shared" ref="G41" si="150">G39*G40</f>
        <v>27000</v>
      </c>
      <c r="H41" s="4">
        <f t="shared" ref="H41" si="151">H39*H40</f>
        <v>28080.000000000004</v>
      </c>
      <c r="I41" s="4">
        <f t="shared" ref="I41" si="152">I39*I40</f>
        <v>28080.000000000004</v>
      </c>
      <c r="J41" s="4">
        <f t="shared" ref="J41" si="153">J39*J40</f>
        <v>29025.000000000004</v>
      </c>
      <c r="L41" s="19" t="s">
        <v>119</v>
      </c>
      <c r="M41" s="25" t="s">
        <v>29</v>
      </c>
      <c r="N41" s="4">
        <f>N39*N40</f>
        <v>17500</v>
      </c>
      <c r="O41" s="4">
        <f t="shared" ref="O41" si="154">O39*O40</f>
        <v>17500</v>
      </c>
      <c r="P41" s="4">
        <f t="shared" ref="P41" si="155">P39*P40</f>
        <v>17500</v>
      </c>
      <c r="Q41" s="4">
        <f t="shared" ref="Q41" si="156">Q39*Q40</f>
        <v>17500</v>
      </c>
      <c r="R41" s="4">
        <f t="shared" ref="R41" si="157">R39*R40</f>
        <v>19500</v>
      </c>
      <c r="S41" s="4">
        <f t="shared" ref="S41" si="158">S39*S40</f>
        <v>20280.000000000004</v>
      </c>
      <c r="T41" s="4">
        <f t="shared" ref="T41" si="159">T39*T40</f>
        <v>20280.000000000004</v>
      </c>
      <c r="U41" s="4">
        <f t="shared" ref="U41" si="160">U39*U40</f>
        <v>20962.500000000004</v>
      </c>
      <c r="W41" s="19" t="s">
        <v>119</v>
      </c>
      <c r="X41" s="25" t="s">
        <v>29</v>
      </c>
      <c r="Y41" s="4">
        <f>Y39*Y40</f>
        <v>32500</v>
      </c>
      <c r="Z41" s="4">
        <f t="shared" ref="Z41" si="161">Z39*Z40</f>
        <v>32500</v>
      </c>
      <c r="AA41" s="4">
        <f t="shared" ref="AA41" si="162">AA39*AA40</f>
        <v>32500</v>
      </c>
      <c r="AB41" s="4">
        <f t="shared" ref="AB41" si="163">AB39*AB40</f>
        <v>32500</v>
      </c>
      <c r="AC41" s="4">
        <f t="shared" ref="AC41" si="164">AC39*AC40</f>
        <v>34500</v>
      </c>
      <c r="AD41" s="4">
        <f t="shared" ref="AD41" si="165">AD39*AD40</f>
        <v>35880</v>
      </c>
      <c r="AE41" s="4">
        <f t="shared" ref="AE41" si="166">AE39*AE40</f>
        <v>35880</v>
      </c>
      <c r="AF41" s="4">
        <f t="shared" ref="AF41" si="167">AF39*AF40</f>
        <v>37087.5</v>
      </c>
    </row>
    <row r="42" spans="1:32" x14ac:dyDescent="0.3">
      <c r="A42" s="1" t="s">
        <v>27</v>
      </c>
      <c r="B42" s="24" t="s">
        <v>33</v>
      </c>
      <c r="C42" s="4">
        <v>10000</v>
      </c>
      <c r="D42" s="4">
        <f>C42</f>
        <v>10000</v>
      </c>
      <c r="E42" s="4">
        <f t="shared" ref="E42:F42" si="168">D42</f>
        <v>10000</v>
      </c>
      <c r="F42" s="4">
        <f t="shared" si="168"/>
        <v>10000</v>
      </c>
      <c r="G42" s="4">
        <v>10000</v>
      </c>
      <c r="H42" s="4">
        <v>10000</v>
      </c>
      <c r="I42" s="4">
        <v>10000</v>
      </c>
      <c r="J42" s="4">
        <v>10000</v>
      </c>
      <c r="L42" s="1" t="s">
        <v>27</v>
      </c>
      <c r="M42" s="24" t="s">
        <v>33</v>
      </c>
      <c r="N42" s="4">
        <v>10000</v>
      </c>
      <c r="O42" s="4">
        <f>N42</f>
        <v>10000</v>
      </c>
      <c r="P42" s="4">
        <f t="shared" ref="P42:Q42" si="169">O42</f>
        <v>10000</v>
      </c>
      <c r="Q42" s="4">
        <f t="shared" si="169"/>
        <v>10000</v>
      </c>
      <c r="R42" s="4">
        <v>10000</v>
      </c>
      <c r="S42" s="4">
        <v>10000</v>
      </c>
      <c r="T42" s="4">
        <v>10000</v>
      </c>
      <c r="U42" s="4">
        <v>10000</v>
      </c>
      <c r="W42" s="1" t="s">
        <v>27</v>
      </c>
      <c r="X42" s="24" t="s">
        <v>33</v>
      </c>
      <c r="Y42" s="4">
        <v>10000</v>
      </c>
      <c r="Z42" s="4">
        <f>Y42</f>
        <v>10000</v>
      </c>
      <c r="AA42" s="4">
        <f t="shared" ref="AA42:AB42" si="170">Z42</f>
        <v>10000</v>
      </c>
      <c r="AB42" s="4">
        <f t="shared" si="170"/>
        <v>10000</v>
      </c>
      <c r="AC42" s="4">
        <v>10000</v>
      </c>
      <c r="AD42" s="4">
        <v>10000</v>
      </c>
      <c r="AE42" s="4">
        <v>10000</v>
      </c>
      <c r="AF42" s="4">
        <v>10000</v>
      </c>
    </row>
    <row r="43" spans="1:32" x14ac:dyDescent="0.3">
      <c r="A43" s="1" t="s">
        <v>122</v>
      </c>
      <c r="B43" s="24" t="s">
        <v>29</v>
      </c>
      <c r="C43" s="4">
        <f>C41-C42</f>
        <v>15000</v>
      </c>
      <c r="D43" s="4">
        <f t="shared" ref="D43" si="171">D41-D42</f>
        <v>15000</v>
      </c>
      <c r="E43" s="4">
        <f t="shared" ref="E43" si="172">E41-E42</f>
        <v>15000</v>
      </c>
      <c r="F43" s="4">
        <f t="shared" ref="F43" si="173">F41-F42</f>
        <v>15000</v>
      </c>
      <c r="G43" s="4">
        <f t="shared" ref="G43" si="174">G41-G42</f>
        <v>17000</v>
      </c>
      <c r="H43" s="4">
        <f t="shared" ref="H43" si="175">H41-H42</f>
        <v>18080.000000000004</v>
      </c>
      <c r="I43" s="4">
        <f t="shared" ref="I43" si="176">I41-I42</f>
        <v>18080.000000000004</v>
      </c>
      <c r="J43" s="4">
        <f t="shared" ref="J43" si="177">J41-J42</f>
        <v>19025.000000000004</v>
      </c>
      <c r="L43" s="1" t="s">
        <v>122</v>
      </c>
      <c r="M43" s="24" t="s">
        <v>29</v>
      </c>
      <c r="N43" s="4">
        <f>N41-N42</f>
        <v>7500</v>
      </c>
      <c r="O43" s="4">
        <f t="shared" ref="O43" si="178">O41-O42</f>
        <v>7500</v>
      </c>
      <c r="P43" s="4">
        <f t="shared" ref="P43" si="179">P41-P42</f>
        <v>7500</v>
      </c>
      <c r="Q43" s="4">
        <f t="shared" ref="Q43" si="180">Q41-Q42</f>
        <v>7500</v>
      </c>
      <c r="R43" s="4">
        <f t="shared" ref="R43" si="181">R41-R42</f>
        <v>9500</v>
      </c>
      <c r="S43" s="4">
        <f t="shared" ref="S43" si="182">S41-S42</f>
        <v>10280.000000000004</v>
      </c>
      <c r="T43" s="4">
        <f t="shared" ref="T43" si="183">T41-T42</f>
        <v>10280.000000000004</v>
      </c>
      <c r="U43" s="4">
        <f t="shared" ref="U43" si="184">U41-U42</f>
        <v>10962.500000000004</v>
      </c>
      <c r="W43" s="1" t="s">
        <v>122</v>
      </c>
      <c r="X43" s="24" t="s">
        <v>29</v>
      </c>
      <c r="Y43" s="4">
        <f>Y41-Y42</f>
        <v>22500</v>
      </c>
      <c r="Z43" s="4">
        <f t="shared" ref="Z43" si="185">Z41-Z42</f>
        <v>22500</v>
      </c>
      <c r="AA43" s="4">
        <f t="shared" ref="AA43" si="186">AA41-AA42</f>
        <v>22500</v>
      </c>
      <c r="AB43" s="4">
        <f t="shared" ref="AB43" si="187">AB41-AB42</f>
        <v>22500</v>
      </c>
      <c r="AC43" s="4">
        <f t="shared" ref="AC43" si="188">AC41-AC42</f>
        <v>24500</v>
      </c>
      <c r="AD43" s="4">
        <f t="shared" ref="AD43" si="189">AD41-AD42</f>
        <v>25880</v>
      </c>
      <c r="AE43" s="4">
        <f t="shared" ref="AE43" si="190">AE41-AE42</f>
        <v>25880</v>
      </c>
      <c r="AF43" s="4">
        <f t="shared" ref="AF43" si="191">AF41-AF42</f>
        <v>27087.5</v>
      </c>
    </row>
    <row r="46" spans="1:32" ht="13.8" customHeight="1" x14ac:dyDescent="0.3">
      <c r="A46" s="1" t="s">
        <v>45</v>
      </c>
      <c r="B46" s="4">
        <f>'Grunddaten '!C3*-1</f>
        <v>-50000</v>
      </c>
      <c r="C46" s="4">
        <f>B46+(B46*0.3)</f>
        <v>-65000</v>
      </c>
      <c r="D46" s="4">
        <f>B46-(B46*0.3)</f>
        <v>-35000</v>
      </c>
    </row>
    <row r="47" spans="1:32" x14ac:dyDescent="0.3">
      <c r="A47" s="1" t="s">
        <v>46</v>
      </c>
      <c r="B47" s="4">
        <f>'Grunddaten '!D3*-1</f>
        <v>-60000</v>
      </c>
      <c r="C47" s="4">
        <f>B47+(B47*0.3)</f>
        <v>-78000</v>
      </c>
      <c r="D47" s="4">
        <f>B47-(B47*0.3)</f>
        <v>-42000</v>
      </c>
    </row>
    <row r="50" spans="1:32" ht="15.6" x14ac:dyDescent="0.3">
      <c r="A50" s="212" t="s">
        <v>43</v>
      </c>
      <c r="B50" s="212"/>
      <c r="C50" s="212"/>
      <c r="D50" s="212"/>
      <c r="E50" s="212"/>
      <c r="F50" s="212"/>
      <c r="G50" s="212"/>
      <c r="H50" s="212"/>
      <c r="I50" s="212"/>
      <c r="J50" s="212"/>
    </row>
    <row r="52" spans="1:32" x14ac:dyDescent="0.3">
      <c r="C52" s="226" t="s">
        <v>48</v>
      </c>
      <c r="D52" s="226"/>
      <c r="E52" s="226"/>
      <c r="F52" s="226"/>
      <c r="G52" s="226"/>
      <c r="H52" s="226"/>
      <c r="I52" s="226"/>
      <c r="J52" s="226"/>
      <c r="N52" s="226" t="s">
        <v>51</v>
      </c>
      <c r="O52" s="226"/>
      <c r="P52" s="226"/>
      <c r="Q52" s="226"/>
      <c r="R52" s="226"/>
      <c r="S52" s="226"/>
      <c r="T52" s="226"/>
      <c r="U52" s="226"/>
      <c r="Y52" s="226" t="s">
        <v>49</v>
      </c>
      <c r="Z52" s="226"/>
      <c r="AA52" s="226"/>
      <c r="AB52" s="226"/>
      <c r="AC52" s="226"/>
      <c r="AD52" s="226"/>
      <c r="AE52" s="226"/>
      <c r="AF52" s="226"/>
    </row>
    <row r="53" spans="1:32" x14ac:dyDescent="0.3">
      <c r="C53" s="194" t="s">
        <v>1</v>
      </c>
      <c r="D53" s="195"/>
      <c r="E53" s="195"/>
      <c r="F53" s="196"/>
      <c r="G53" s="192" t="s">
        <v>2</v>
      </c>
      <c r="H53" s="193"/>
      <c r="I53" s="193"/>
      <c r="J53" s="193"/>
      <c r="N53" s="194" t="s">
        <v>1</v>
      </c>
      <c r="O53" s="195"/>
      <c r="P53" s="195"/>
      <c r="Q53" s="196"/>
      <c r="R53" s="192" t="s">
        <v>2</v>
      </c>
      <c r="S53" s="193"/>
      <c r="T53" s="193"/>
      <c r="U53" s="193"/>
      <c r="Y53" s="222" t="s">
        <v>1</v>
      </c>
      <c r="Z53" s="222"/>
      <c r="AA53" s="222"/>
      <c r="AB53" s="222"/>
      <c r="AC53" s="225" t="s">
        <v>2</v>
      </c>
      <c r="AD53" s="225"/>
      <c r="AE53" s="225"/>
      <c r="AF53" s="225"/>
    </row>
    <row r="54" spans="1:32" x14ac:dyDescent="0.3">
      <c r="C54" s="1" t="s">
        <v>6</v>
      </c>
      <c r="D54" s="1" t="s">
        <v>7</v>
      </c>
      <c r="E54" s="1" t="s">
        <v>8</v>
      </c>
      <c r="F54" s="1" t="s">
        <v>9</v>
      </c>
      <c r="G54" s="1" t="s">
        <v>6</v>
      </c>
      <c r="H54" s="1" t="s">
        <v>7</v>
      </c>
      <c r="I54" s="1" t="s">
        <v>8</v>
      </c>
      <c r="J54" s="1" t="s">
        <v>9</v>
      </c>
      <c r="N54" s="1" t="s">
        <v>6</v>
      </c>
      <c r="O54" s="1" t="s">
        <v>7</v>
      </c>
      <c r="P54" s="1" t="s">
        <v>8</v>
      </c>
      <c r="Q54" s="1" t="s">
        <v>9</v>
      </c>
      <c r="R54" s="1" t="s">
        <v>6</v>
      </c>
      <c r="S54" s="1" t="s">
        <v>7</v>
      </c>
      <c r="T54" s="1" t="s">
        <v>8</v>
      </c>
      <c r="U54" s="1" t="s">
        <v>9</v>
      </c>
      <c r="Y54" s="1" t="s">
        <v>6</v>
      </c>
      <c r="Z54" s="1" t="s">
        <v>7</v>
      </c>
      <c r="AA54" s="1" t="s">
        <v>8</v>
      </c>
      <c r="AB54" s="1" t="s">
        <v>9</v>
      </c>
      <c r="AC54" s="1" t="s">
        <v>6</v>
      </c>
      <c r="AD54" s="1" t="s">
        <v>7</v>
      </c>
      <c r="AE54" s="1" t="s">
        <v>8</v>
      </c>
      <c r="AF54" s="1" t="s">
        <v>9</v>
      </c>
    </row>
    <row r="55" spans="1:32" x14ac:dyDescent="0.3">
      <c r="A55" s="1" t="s">
        <v>17</v>
      </c>
      <c r="B55" s="34"/>
      <c r="C55" s="4">
        <v>-52000</v>
      </c>
      <c r="D55" s="26"/>
      <c r="E55" s="26"/>
      <c r="F55" s="26"/>
      <c r="G55" s="4">
        <v>-62000</v>
      </c>
      <c r="H55" s="26"/>
      <c r="I55" s="26"/>
      <c r="J55" s="26"/>
      <c r="K55" s="35"/>
      <c r="L55" s="1" t="s">
        <v>17</v>
      </c>
      <c r="M55" s="4">
        <v>-50000</v>
      </c>
      <c r="N55" s="26"/>
      <c r="O55" s="26"/>
      <c r="P55" s="26"/>
      <c r="Q55" s="26"/>
      <c r="R55" s="26">
        <v>-60000</v>
      </c>
      <c r="S55" s="26"/>
      <c r="T55" s="26"/>
      <c r="U55" s="26"/>
      <c r="V55" s="35"/>
      <c r="W55" s="1" t="s">
        <v>17</v>
      </c>
      <c r="X55" s="4">
        <v>-48000</v>
      </c>
      <c r="Y55" s="26"/>
      <c r="Z55" s="26"/>
      <c r="AA55" s="26"/>
      <c r="AB55" s="26"/>
      <c r="AC55" s="26">
        <v>-58000</v>
      </c>
      <c r="AD55" s="26"/>
      <c r="AE55" s="26"/>
      <c r="AF55" s="26"/>
    </row>
    <row r="56" spans="1:32" x14ac:dyDescent="0.3">
      <c r="A56" s="33" t="s">
        <v>13</v>
      </c>
      <c r="B56" s="34"/>
      <c r="C56" s="65">
        <v>4</v>
      </c>
      <c r="D56" s="26"/>
      <c r="E56" s="26"/>
      <c r="F56" s="26"/>
      <c r="G56" s="65">
        <v>4</v>
      </c>
      <c r="H56" s="26"/>
      <c r="I56" s="26"/>
      <c r="J56" s="26"/>
      <c r="K56" s="35"/>
      <c r="L56" s="33" t="s">
        <v>13</v>
      </c>
      <c r="M56" s="4">
        <v>4</v>
      </c>
      <c r="N56" s="26"/>
      <c r="O56" s="26"/>
      <c r="P56" s="26"/>
      <c r="Q56" s="26"/>
      <c r="R56" s="26">
        <v>4</v>
      </c>
      <c r="S56" s="26"/>
      <c r="T56" s="26"/>
      <c r="U56" s="26"/>
      <c r="V56" s="35"/>
      <c r="W56" s="33" t="s">
        <v>13</v>
      </c>
      <c r="X56" s="34">
        <v>4</v>
      </c>
      <c r="Y56" s="26"/>
      <c r="Z56" s="26"/>
      <c r="AA56" s="26"/>
      <c r="AB56" s="26"/>
      <c r="AC56" s="65">
        <v>4</v>
      </c>
      <c r="AD56" s="26"/>
      <c r="AE56" s="26"/>
      <c r="AF56" s="26"/>
    </row>
    <row r="57" spans="1:32" x14ac:dyDescent="0.3">
      <c r="A57" s="33" t="s">
        <v>52</v>
      </c>
      <c r="B57" s="34"/>
      <c r="C57" s="39">
        <v>0.06</v>
      </c>
      <c r="D57" s="26"/>
      <c r="E57" s="26"/>
      <c r="F57" s="26"/>
      <c r="G57" s="39">
        <v>0.06</v>
      </c>
      <c r="H57" s="26"/>
      <c r="I57" s="26"/>
      <c r="J57" s="26"/>
      <c r="K57" s="35"/>
      <c r="L57" s="33" t="s">
        <v>52</v>
      </c>
      <c r="M57" s="39">
        <v>0.06</v>
      </c>
      <c r="N57" s="26"/>
      <c r="O57" s="26"/>
      <c r="P57" s="26"/>
      <c r="Q57" s="26"/>
      <c r="R57" s="39">
        <v>0.06</v>
      </c>
      <c r="S57" s="26"/>
      <c r="T57" s="26"/>
      <c r="U57" s="26"/>
      <c r="V57" s="35"/>
      <c r="W57" s="33" t="s">
        <v>52</v>
      </c>
      <c r="X57" s="39">
        <v>0.06</v>
      </c>
      <c r="Y57" s="26"/>
      <c r="Z57" s="26"/>
      <c r="AA57" s="26"/>
      <c r="AB57" s="26"/>
      <c r="AC57" s="39">
        <v>0.06</v>
      </c>
      <c r="AD57" s="26"/>
      <c r="AE57" s="26"/>
      <c r="AF57" s="26"/>
    </row>
    <row r="58" spans="1:32" x14ac:dyDescent="0.3">
      <c r="A58" s="33" t="s">
        <v>23</v>
      </c>
      <c r="B58" s="34" t="s">
        <v>31</v>
      </c>
      <c r="C58" s="26">
        <v>17.5</v>
      </c>
      <c r="D58" s="26">
        <v>17.5</v>
      </c>
      <c r="E58" s="26">
        <v>17.5</v>
      </c>
      <c r="F58" s="26">
        <v>17.5</v>
      </c>
      <c r="G58" s="26">
        <v>17.5</v>
      </c>
      <c r="H58" s="26">
        <v>17.5</v>
      </c>
      <c r="I58" s="26">
        <v>17.5</v>
      </c>
      <c r="J58" s="26">
        <v>17.5</v>
      </c>
      <c r="L58" s="33" t="s">
        <v>23</v>
      </c>
      <c r="M58" s="34" t="s">
        <v>31</v>
      </c>
      <c r="N58" s="26">
        <v>18.5</v>
      </c>
      <c r="O58" s="26">
        <v>18.5</v>
      </c>
      <c r="P58" s="26">
        <v>18.5</v>
      </c>
      <c r="Q58" s="26">
        <v>18.5</v>
      </c>
      <c r="R58" s="26">
        <v>18.5</v>
      </c>
      <c r="S58" s="26">
        <v>18.5</v>
      </c>
      <c r="T58" s="26">
        <v>18.5</v>
      </c>
      <c r="U58" s="26">
        <v>18.5</v>
      </c>
      <c r="W58" s="33" t="s">
        <v>23</v>
      </c>
      <c r="X58" s="34" t="s">
        <v>31</v>
      </c>
      <c r="Y58" s="26">
        <v>19.5</v>
      </c>
      <c r="Z58" s="26">
        <v>19.5</v>
      </c>
      <c r="AA58" s="26">
        <v>19.5</v>
      </c>
      <c r="AB58" s="26">
        <v>19.5</v>
      </c>
      <c r="AC58" s="26">
        <v>20</v>
      </c>
      <c r="AD58" s="26">
        <v>20</v>
      </c>
      <c r="AE58" s="26">
        <v>20</v>
      </c>
      <c r="AF58" s="26">
        <v>20</v>
      </c>
    </row>
    <row r="59" spans="1:32" x14ac:dyDescent="0.3">
      <c r="A59" s="1" t="s">
        <v>24</v>
      </c>
      <c r="B59" s="24" t="s">
        <v>31</v>
      </c>
      <c r="C59" s="4">
        <v>1.5</v>
      </c>
      <c r="D59" s="4">
        <v>1.5</v>
      </c>
      <c r="E59" s="4">
        <v>1.5</v>
      </c>
      <c r="F59" s="4">
        <v>1.5</v>
      </c>
      <c r="G59" s="4">
        <v>1.2</v>
      </c>
      <c r="H59" s="4">
        <v>1.2</v>
      </c>
      <c r="I59" s="4">
        <v>1.2</v>
      </c>
      <c r="J59" s="4">
        <v>1.2</v>
      </c>
      <c r="L59" s="1" t="s">
        <v>24</v>
      </c>
      <c r="M59" s="24" t="s">
        <v>31</v>
      </c>
      <c r="N59" s="4">
        <v>1.5</v>
      </c>
      <c r="O59" s="4">
        <v>1.5</v>
      </c>
      <c r="P59" s="4">
        <v>1.5</v>
      </c>
      <c r="Q59" s="4">
        <v>1.5</v>
      </c>
      <c r="R59" s="4">
        <v>1.2</v>
      </c>
      <c r="S59" s="4">
        <v>1.2</v>
      </c>
      <c r="T59" s="4">
        <v>1.2</v>
      </c>
      <c r="U59" s="4">
        <v>1.2</v>
      </c>
      <c r="W59" s="1" t="s">
        <v>24</v>
      </c>
      <c r="X59" s="24" t="s">
        <v>31</v>
      </c>
      <c r="Y59" s="4">
        <v>1.5</v>
      </c>
      <c r="Z59" s="4">
        <v>1.5</v>
      </c>
      <c r="AA59" s="4">
        <v>1.5</v>
      </c>
      <c r="AB59" s="4">
        <v>1.5</v>
      </c>
      <c r="AC59" s="4">
        <v>1.2</v>
      </c>
      <c r="AD59" s="4">
        <v>1.2</v>
      </c>
      <c r="AE59" s="4">
        <v>1.2</v>
      </c>
      <c r="AF59" s="4">
        <v>1.2</v>
      </c>
    </row>
    <row r="60" spans="1:32" x14ac:dyDescent="0.3">
      <c r="A60" s="1" t="s">
        <v>201</v>
      </c>
      <c r="B60" s="24" t="s">
        <v>31</v>
      </c>
      <c r="C60" s="4">
        <v>5.5</v>
      </c>
      <c r="D60" s="4">
        <v>5.5</v>
      </c>
      <c r="E60" s="4">
        <v>5.5</v>
      </c>
      <c r="F60" s="4">
        <v>5.5</v>
      </c>
      <c r="G60" s="4">
        <v>5.5</v>
      </c>
      <c r="H60" s="4">
        <v>5.5</v>
      </c>
      <c r="I60" s="4">
        <v>5.5</v>
      </c>
      <c r="J60" s="4">
        <v>5.5</v>
      </c>
      <c r="K60" s="4"/>
      <c r="L60" s="1" t="s">
        <v>201</v>
      </c>
      <c r="M60" s="24" t="s">
        <v>31</v>
      </c>
      <c r="N60" s="4">
        <v>5</v>
      </c>
      <c r="O60" s="4">
        <v>5</v>
      </c>
      <c r="P60" s="4">
        <v>5</v>
      </c>
      <c r="Q60" s="4">
        <v>5</v>
      </c>
      <c r="R60" s="4">
        <v>5</v>
      </c>
      <c r="S60" s="4">
        <v>5</v>
      </c>
      <c r="T60" s="4">
        <v>5</v>
      </c>
      <c r="U60" s="4">
        <v>5</v>
      </c>
      <c r="W60" s="1" t="s">
        <v>201</v>
      </c>
      <c r="X60" s="24" t="s">
        <v>31</v>
      </c>
      <c r="Y60" s="4">
        <v>4.7</v>
      </c>
      <c r="Z60" s="4">
        <v>4.7</v>
      </c>
      <c r="AA60" s="4">
        <v>4.7</v>
      </c>
      <c r="AB60" s="4">
        <v>4.7</v>
      </c>
      <c r="AC60" s="4">
        <v>4.7</v>
      </c>
      <c r="AD60" s="4">
        <v>4.7</v>
      </c>
      <c r="AE60" s="4">
        <v>4.7</v>
      </c>
      <c r="AF60" s="4">
        <v>4.7</v>
      </c>
    </row>
    <row r="61" spans="1:32" x14ac:dyDescent="0.3">
      <c r="A61" s="1" t="s">
        <v>25</v>
      </c>
      <c r="B61" s="24" t="s">
        <v>31</v>
      </c>
      <c r="C61" s="4">
        <v>2.5</v>
      </c>
      <c r="D61" s="4">
        <v>2.5</v>
      </c>
      <c r="E61" s="4">
        <v>2.5</v>
      </c>
      <c r="F61" s="4">
        <v>2.5</v>
      </c>
      <c r="G61" s="4">
        <v>2.4</v>
      </c>
      <c r="H61" s="4">
        <v>2.4</v>
      </c>
      <c r="I61" s="4">
        <v>2.4</v>
      </c>
      <c r="J61" s="4">
        <v>2.4</v>
      </c>
      <c r="L61" s="1" t="s">
        <v>25</v>
      </c>
      <c r="M61" s="24" t="s">
        <v>31</v>
      </c>
      <c r="N61" s="4">
        <v>2.5</v>
      </c>
      <c r="O61" s="4">
        <v>2.5</v>
      </c>
      <c r="P61" s="4">
        <v>2.5</v>
      </c>
      <c r="Q61" s="4">
        <v>2.5</v>
      </c>
      <c r="R61" s="4">
        <v>2.4</v>
      </c>
      <c r="S61" s="4">
        <v>2.4</v>
      </c>
      <c r="T61" s="4">
        <v>2.4</v>
      </c>
      <c r="U61" s="4">
        <v>2.4</v>
      </c>
      <c r="W61" s="1" t="s">
        <v>25</v>
      </c>
      <c r="X61" s="24" t="s">
        <v>31</v>
      </c>
      <c r="Y61" s="4">
        <v>2.5</v>
      </c>
      <c r="Z61" s="4">
        <v>2.5</v>
      </c>
      <c r="AA61" s="4">
        <v>2.5</v>
      </c>
      <c r="AB61" s="4">
        <v>2.5</v>
      </c>
      <c r="AC61" s="4">
        <v>2.4</v>
      </c>
      <c r="AD61" s="4">
        <v>2.4</v>
      </c>
      <c r="AE61" s="4">
        <v>2.4</v>
      </c>
      <c r="AF61" s="4">
        <v>2.4</v>
      </c>
    </row>
    <row r="62" spans="1:32" x14ac:dyDescent="0.3">
      <c r="A62" s="1" t="s">
        <v>36</v>
      </c>
      <c r="B62" s="24" t="s">
        <v>31</v>
      </c>
      <c r="C62" s="4">
        <v>4.5</v>
      </c>
      <c r="D62" s="4">
        <v>4.5</v>
      </c>
      <c r="E62" s="4">
        <v>4.5</v>
      </c>
      <c r="F62" s="4">
        <v>4.5</v>
      </c>
      <c r="G62" s="4">
        <v>4.5</v>
      </c>
      <c r="H62" s="4">
        <v>4.5</v>
      </c>
      <c r="I62" s="4">
        <v>4.5</v>
      </c>
      <c r="J62" s="4">
        <v>4.5</v>
      </c>
      <c r="L62" s="1" t="s">
        <v>36</v>
      </c>
      <c r="M62" s="24" t="s">
        <v>31</v>
      </c>
      <c r="N62" s="4">
        <v>4.5</v>
      </c>
      <c r="O62" s="4">
        <v>4.5</v>
      </c>
      <c r="P62" s="4">
        <v>4.5</v>
      </c>
      <c r="Q62" s="4">
        <v>4.5</v>
      </c>
      <c r="R62" s="4">
        <v>4.5</v>
      </c>
      <c r="S62" s="4">
        <v>4.5</v>
      </c>
      <c r="T62" s="4">
        <v>4.5</v>
      </c>
      <c r="U62" s="4">
        <v>4.5</v>
      </c>
      <c r="W62" s="1" t="s">
        <v>36</v>
      </c>
      <c r="X62" s="24" t="s">
        <v>31</v>
      </c>
      <c r="Y62" s="4">
        <v>4.5</v>
      </c>
      <c r="Z62" s="4">
        <v>4.5</v>
      </c>
      <c r="AA62" s="4">
        <v>4.5</v>
      </c>
      <c r="AB62" s="4">
        <v>4.5</v>
      </c>
      <c r="AC62" s="4">
        <v>4.5</v>
      </c>
      <c r="AD62" s="4">
        <v>4.5</v>
      </c>
      <c r="AE62" s="4">
        <v>4.5</v>
      </c>
      <c r="AF62" s="4">
        <v>4.5</v>
      </c>
    </row>
    <row r="63" spans="1:32" x14ac:dyDescent="0.3">
      <c r="A63" s="1" t="s">
        <v>121</v>
      </c>
      <c r="B63" s="24" t="s">
        <v>29</v>
      </c>
      <c r="C63" s="4">
        <f t="shared" ref="C63:J63" si="192">C58-SUM(C59:C62)</f>
        <v>3.5</v>
      </c>
      <c r="D63" s="4">
        <f t="shared" si="192"/>
        <v>3.5</v>
      </c>
      <c r="E63" s="4">
        <f t="shared" si="192"/>
        <v>3.5</v>
      </c>
      <c r="F63" s="4">
        <f t="shared" si="192"/>
        <v>3.5</v>
      </c>
      <c r="G63" s="4">
        <f t="shared" si="192"/>
        <v>3.9000000000000004</v>
      </c>
      <c r="H63" s="4">
        <f t="shared" si="192"/>
        <v>3.9000000000000004</v>
      </c>
      <c r="I63" s="4">
        <f t="shared" si="192"/>
        <v>3.9000000000000004</v>
      </c>
      <c r="J63" s="4">
        <f t="shared" si="192"/>
        <v>3.9000000000000004</v>
      </c>
      <c r="L63" s="1" t="s">
        <v>121</v>
      </c>
      <c r="M63" s="24" t="s">
        <v>29</v>
      </c>
      <c r="N63" s="4">
        <f t="shared" ref="N63:U63" si="193">N58-SUM(N59:N62)</f>
        <v>5</v>
      </c>
      <c r="O63" s="4">
        <f t="shared" si="193"/>
        <v>5</v>
      </c>
      <c r="P63" s="4">
        <f t="shared" si="193"/>
        <v>5</v>
      </c>
      <c r="Q63" s="4">
        <f t="shared" si="193"/>
        <v>5</v>
      </c>
      <c r="R63" s="4">
        <f t="shared" si="193"/>
        <v>5.4</v>
      </c>
      <c r="S63" s="4">
        <f t="shared" si="193"/>
        <v>5.4</v>
      </c>
      <c r="T63" s="4">
        <f t="shared" si="193"/>
        <v>5.4</v>
      </c>
      <c r="U63" s="4">
        <f t="shared" si="193"/>
        <v>5.4</v>
      </c>
      <c r="W63" s="1" t="s">
        <v>121</v>
      </c>
      <c r="X63" s="24" t="s">
        <v>29</v>
      </c>
      <c r="Y63" s="4">
        <f t="shared" ref="Y63:AF63" si="194">Y58-SUM(Y59:Y62)</f>
        <v>6.3000000000000007</v>
      </c>
      <c r="Z63" s="4">
        <f t="shared" si="194"/>
        <v>6.3000000000000007</v>
      </c>
      <c r="AA63" s="4">
        <f t="shared" si="194"/>
        <v>6.3000000000000007</v>
      </c>
      <c r="AB63" s="4">
        <f t="shared" si="194"/>
        <v>6.3000000000000007</v>
      </c>
      <c r="AC63" s="4">
        <f t="shared" si="194"/>
        <v>7.1999999999999993</v>
      </c>
      <c r="AD63" s="4">
        <f t="shared" si="194"/>
        <v>7.1999999999999993</v>
      </c>
      <c r="AE63" s="4">
        <f t="shared" si="194"/>
        <v>7.1999999999999993</v>
      </c>
      <c r="AF63" s="4">
        <f t="shared" si="194"/>
        <v>7.1999999999999993</v>
      </c>
    </row>
    <row r="64" spans="1:32" x14ac:dyDescent="0.3">
      <c r="A64" s="1" t="s">
        <v>37</v>
      </c>
      <c r="B64" s="24" t="s">
        <v>32</v>
      </c>
      <c r="C64" s="4">
        <v>5000</v>
      </c>
      <c r="D64" s="4">
        <f>C64</f>
        <v>5000</v>
      </c>
      <c r="E64" s="4">
        <f t="shared" ref="E64" si="195">D64</f>
        <v>5000</v>
      </c>
      <c r="F64" s="4">
        <f t="shared" ref="F64" si="196">E64</f>
        <v>5000</v>
      </c>
      <c r="G64" s="4">
        <v>5000</v>
      </c>
      <c r="H64" s="26">
        <v>5200</v>
      </c>
      <c r="I64" s="26">
        <v>5200</v>
      </c>
      <c r="J64" s="26">
        <v>5375</v>
      </c>
      <c r="L64" s="1" t="s">
        <v>37</v>
      </c>
      <c r="M64" s="24" t="s">
        <v>32</v>
      </c>
      <c r="N64" s="4">
        <v>5000</v>
      </c>
      <c r="O64" s="4">
        <f>N64</f>
        <v>5000</v>
      </c>
      <c r="P64" s="4">
        <f t="shared" ref="P64" si="197">O64</f>
        <v>5000</v>
      </c>
      <c r="Q64" s="4">
        <f t="shared" ref="Q64" si="198">P64</f>
        <v>5000</v>
      </c>
      <c r="R64" s="4">
        <v>5000</v>
      </c>
      <c r="S64" s="26">
        <v>5200</v>
      </c>
      <c r="T64" s="26">
        <v>5200</v>
      </c>
      <c r="U64" s="26">
        <v>5375</v>
      </c>
      <c r="W64" s="1" t="s">
        <v>37</v>
      </c>
      <c r="X64" s="24" t="s">
        <v>32</v>
      </c>
      <c r="Y64" s="4">
        <v>5100</v>
      </c>
      <c r="Z64" s="4">
        <v>5100</v>
      </c>
      <c r="AA64" s="4">
        <v>5100</v>
      </c>
      <c r="AB64" s="4">
        <v>5100</v>
      </c>
      <c r="AC64" s="4">
        <v>5050</v>
      </c>
      <c r="AD64" s="26">
        <v>5250</v>
      </c>
      <c r="AE64" s="26">
        <v>5250</v>
      </c>
      <c r="AF64" s="26">
        <v>5400</v>
      </c>
    </row>
    <row r="65" spans="1:32" x14ac:dyDescent="0.3">
      <c r="A65" s="19" t="s">
        <v>119</v>
      </c>
      <c r="B65" s="25" t="s">
        <v>29</v>
      </c>
      <c r="C65" s="4">
        <f>C63*C64</f>
        <v>17500</v>
      </c>
      <c r="D65" s="4">
        <f t="shared" ref="D65:J65" si="199">D63*D64</f>
        <v>17500</v>
      </c>
      <c r="E65" s="4">
        <f t="shared" si="199"/>
        <v>17500</v>
      </c>
      <c r="F65" s="4">
        <f t="shared" si="199"/>
        <v>17500</v>
      </c>
      <c r="G65" s="4">
        <f t="shared" si="199"/>
        <v>19500</v>
      </c>
      <c r="H65" s="4">
        <f t="shared" si="199"/>
        <v>20280.000000000004</v>
      </c>
      <c r="I65" s="4">
        <f t="shared" si="199"/>
        <v>20280.000000000004</v>
      </c>
      <c r="J65" s="4">
        <f t="shared" si="199"/>
        <v>20962.500000000004</v>
      </c>
      <c r="L65" s="19" t="s">
        <v>119</v>
      </c>
      <c r="M65" s="25" t="s">
        <v>29</v>
      </c>
      <c r="N65" s="4">
        <f>N63*N64</f>
        <v>25000</v>
      </c>
      <c r="O65" s="4">
        <f t="shared" ref="O65:U65" si="200">O63*O64</f>
        <v>25000</v>
      </c>
      <c r="P65" s="4">
        <f t="shared" si="200"/>
        <v>25000</v>
      </c>
      <c r="Q65" s="4">
        <f t="shared" si="200"/>
        <v>25000</v>
      </c>
      <c r="R65" s="4">
        <f t="shared" si="200"/>
        <v>27000</v>
      </c>
      <c r="S65" s="4">
        <f t="shared" si="200"/>
        <v>28080.000000000004</v>
      </c>
      <c r="T65" s="4">
        <f t="shared" si="200"/>
        <v>28080.000000000004</v>
      </c>
      <c r="U65" s="4">
        <f t="shared" si="200"/>
        <v>29025.000000000004</v>
      </c>
      <c r="W65" s="19" t="s">
        <v>119</v>
      </c>
      <c r="X65" s="25" t="s">
        <v>29</v>
      </c>
      <c r="Y65" s="4">
        <f>Y63*Y64</f>
        <v>32130.000000000004</v>
      </c>
      <c r="Z65" s="4">
        <f t="shared" ref="Z65:AF65" si="201">Z63*Z64</f>
        <v>32130.000000000004</v>
      </c>
      <c r="AA65" s="4">
        <f t="shared" si="201"/>
        <v>32130.000000000004</v>
      </c>
      <c r="AB65" s="4">
        <f t="shared" si="201"/>
        <v>32130.000000000004</v>
      </c>
      <c r="AC65" s="4">
        <f t="shared" si="201"/>
        <v>36360</v>
      </c>
      <c r="AD65" s="4">
        <f t="shared" si="201"/>
        <v>37799.999999999993</v>
      </c>
      <c r="AE65" s="4">
        <f t="shared" si="201"/>
        <v>37799.999999999993</v>
      </c>
      <c r="AF65" s="4">
        <f t="shared" si="201"/>
        <v>38879.999999999993</v>
      </c>
    </row>
    <row r="66" spans="1:32" x14ac:dyDescent="0.3">
      <c r="A66" s="1" t="s">
        <v>27</v>
      </c>
      <c r="B66" s="24" t="s">
        <v>33</v>
      </c>
      <c r="C66" s="4">
        <v>10000</v>
      </c>
      <c r="D66" s="4">
        <f>C66</f>
        <v>10000</v>
      </c>
      <c r="E66" s="4">
        <f t="shared" ref="E66" si="202">D66</f>
        <v>10000</v>
      </c>
      <c r="F66" s="4">
        <f t="shared" ref="F66" si="203">E66</f>
        <v>10000</v>
      </c>
      <c r="G66" s="4">
        <v>10000</v>
      </c>
      <c r="H66" s="4">
        <v>10000</v>
      </c>
      <c r="I66" s="4">
        <v>10000</v>
      </c>
      <c r="J66" s="4">
        <v>10000</v>
      </c>
      <c r="L66" s="1" t="s">
        <v>27</v>
      </c>
      <c r="M66" s="24" t="s">
        <v>33</v>
      </c>
      <c r="N66" s="4">
        <v>10000</v>
      </c>
      <c r="O66" s="4">
        <f>N66</f>
        <v>10000</v>
      </c>
      <c r="P66" s="4">
        <f t="shared" ref="P66" si="204">O66</f>
        <v>10000</v>
      </c>
      <c r="Q66" s="4">
        <f t="shared" ref="Q66" si="205">P66</f>
        <v>10000</v>
      </c>
      <c r="R66" s="4">
        <v>10000</v>
      </c>
      <c r="S66" s="4">
        <v>10000</v>
      </c>
      <c r="T66" s="4">
        <v>10000</v>
      </c>
      <c r="U66" s="4">
        <v>10000</v>
      </c>
      <c r="W66" s="1" t="s">
        <v>27</v>
      </c>
      <c r="X66" s="24" t="s">
        <v>33</v>
      </c>
      <c r="Y66" s="4">
        <v>10000</v>
      </c>
      <c r="Z66" s="4">
        <f>Y66</f>
        <v>10000</v>
      </c>
      <c r="AA66" s="4">
        <f t="shared" ref="AA66" si="206">Z66</f>
        <v>10000</v>
      </c>
      <c r="AB66" s="4">
        <f t="shared" ref="AB66" si="207">AA66</f>
        <v>10000</v>
      </c>
      <c r="AC66" s="4">
        <v>10000</v>
      </c>
      <c r="AD66" s="4">
        <v>10000</v>
      </c>
      <c r="AE66" s="4">
        <v>10000</v>
      </c>
      <c r="AF66" s="4">
        <v>10000</v>
      </c>
    </row>
    <row r="67" spans="1:32" x14ac:dyDescent="0.3">
      <c r="A67" s="1" t="s">
        <v>122</v>
      </c>
      <c r="B67" s="24" t="s">
        <v>29</v>
      </c>
      <c r="C67" s="4">
        <f>C65-C66</f>
        <v>7500</v>
      </c>
      <c r="D67" s="4">
        <f t="shared" ref="D67:J67" si="208">D65-D66</f>
        <v>7500</v>
      </c>
      <c r="E67" s="4">
        <f t="shared" si="208"/>
        <v>7500</v>
      </c>
      <c r="F67" s="4">
        <f t="shared" si="208"/>
        <v>7500</v>
      </c>
      <c r="G67" s="4">
        <f t="shared" si="208"/>
        <v>9500</v>
      </c>
      <c r="H67" s="4">
        <f t="shared" si="208"/>
        <v>10280.000000000004</v>
      </c>
      <c r="I67" s="4">
        <f t="shared" si="208"/>
        <v>10280.000000000004</v>
      </c>
      <c r="J67" s="4">
        <f t="shared" si="208"/>
        <v>10962.500000000004</v>
      </c>
      <c r="L67" s="1" t="s">
        <v>122</v>
      </c>
      <c r="M67" s="24" t="s">
        <v>29</v>
      </c>
      <c r="N67" s="4">
        <f>N65-N66</f>
        <v>15000</v>
      </c>
      <c r="O67" s="4">
        <f t="shared" ref="O67:U67" si="209">O65-O66</f>
        <v>15000</v>
      </c>
      <c r="P67" s="4">
        <f t="shared" si="209"/>
        <v>15000</v>
      </c>
      <c r="Q67" s="4">
        <f t="shared" si="209"/>
        <v>15000</v>
      </c>
      <c r="R67" s="4">
        <f t="shared" si="209"/>
        <v>17000</v>
      </c>
      <c r="S67" s="4">
        <f t="shared" si="209"/>
        <v>18080.000000000004</v>
      </c>
      <c r="T67" s="4">
        <f t="shared" si="209"/>
        <v>18080.000000000004</v>
      </c>
      <c r="U67" s="4">
        <f t="shared" si="209"/>
        <v>19025.000000000004</v>
      </c>
      <c r="W67" s="1" t="s">
        <v>122</v>
      </c>
      <c r="X67" s="24" t="s">
        <v>29</v>
      </c>
      <c r="Y67" s="4">
        <f>Y65-Y66</f>
        <v>22130.000000000004</v>
      </c>
      <c r="Z67" s="4">
        <f t="shared" ref="Z67:AF67" si="210">Z65-Z66</f>
        <v>22130.000000000004</v>
      </c>
      <c r="AA67" s="4">
        <f t="shared" si="210"/>
        <v>22130.000000000004</v>
      </c>
      <c r="AB67" s="4">
        <f t="shared" si="210"/>
        <v>22130.000000000004</v>
      </c>
      <c r="AC67" s="4">
        <f t="shared" si="210"/>
        <v>26360</v>
      </c>
      <c r="AD67" s="4">
        <f t="shared" si="210"/>
        <v>27799.999999999993</v>
      </c>
      <c r="AE67" s="4">
        <f t="shared" si="210"/>
        <v>27799.999999999993</v>
      </c>
      <c r="AF67" s="4">
        <f t="shared" si="210"/>
        <v>28879.999999999993</v>
      </c>
    </row>
  </sheetData>
  <mergeCells count="29">
    <mergeCell ref="Y53:AB53"/>
    <mergeCell ref="AC53:AF53"/>
    <mergeCell ref="C52:J52"/>
    <mergeCell ref="N52:U52"/>
    <mergeCell ref="Y52:AF52"/>
    <mergeCell ref="C53:F53"/>
    <mergeCell ref="G53:J53"/>
    <mergeCell ref="N53:Q53"/>
    <mergeCell ref="R53:U53"/>
    <mergeCell ref="A50:J50"/>
    <mergeCell ref="C6:F6"/>
    <mergeCell ref="G6:J6"/>
    <mergeCell ref="N6:Q6"/>
    <mergeCell ref="A1:J1"/>
    <mergeCell ref="Y32:AB32"/>
    <mergeCell ref="AC32:AF32"/>
    <mergeCell ref="Y6:AB6"/>
    <mergeCell ref="AC6:AF6"/>
    <mergeCell ref="C19:F19"/>
    <mergeCell ref="G19:J19"/>
    <mergeCell ref="N19:Q19"/>
    <mergeCell ref="R19:U19"/>
    <mergeCell ref="Y19:AB19"/>
    <mergeCell ref="AC19:AF19"/>
    <mergeCell ref="R6:U6"/>
    <mergeCell ref="C32:F32"/>
    <mergeCell ref="G32:J32"/>
    <mergeCell ref="N32:Q32"/>
    <mergeCell ref="R32:U32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opLeftCell="A10" zoomScale="85" zoomScaleNormal="85" workbookViewId="0">
      <selection activeCell="F54" sqref="F54"/>
    </sheetView>
  </sheetViews>
  <sheetFormatPr baseColWidth="10" defaultRowHeight="14.4" x14ac:dyDescent="0.3"/>
  <sheetData>
    <row r="1" spans="1:3" ht="15" thickBot="1" x14ac:dyDescent="0.35"/>
    <row r="2" spans="1:3" x14ac:dyDescent="0.3">
      <c r="A2" s="53" t="s">
        <v>21</v>
      </c>
      <c r="B2" s="53" t="s">
        <v>82</v>
      </c>
      <c r="C2" s="53" t="s">
        <v>83</v>
      </c>
    </row>
    <row r="3" spans="1:3" x14ac:dyDescent="0.3">
      <c r="A3" s="50">
        <v>-40790.584732478521</v>
      </c>
      <c r="B3" s="51">
        <v>1</v>
      </c>
      <c r="C3" s="54">
        <v>1.0030090270812437E-3</v>
      </c>
    </row>
    <row r="4" spans="1:3" x14ac:dyDescent="0.3">
      <c r="A4" s="50">
        <v>-38615.775466796491</v>
      </c>
      <c r="B4" s="51">
        <v>4</v>
      </c>
      <c r="C4" s="54">
        <v>5.0150451354062184E-3</v>
      </c>
    </row>
    <row r="5" spans="1:3" x14ac:dyDescent="0.3">
      <c r="A5" s="50">
        <v>-36440.966201114461</v>
      </c>
      <c r="B5" s="51">
        <v>4</v>
      </c>
      <c r="C5" s="54">
        <v>9.0270812437311942E-3</v>
      </c>
    </row>
    <row r="6" spans="1:3" x14ac:dyDescent="0.3">
      <c r="A6" s="50">
        <v>-34266.156935432431</v>
      </c>
      <c r="B6" s="51">
        <v>3</v>
      </c>
      <c r="C6" s="54">
        <v>1.2036108324974924E-2</v>
      </c>
    </row>
    <row r="7" spans="1:3" x14ac:dyDescent="0.3">
      <c r="A7" s="50">
        <v>-32091.347669750401</v>
      </c>
      <c r="B7" s="51">
        <v>0</v>
      </c>
      <c r="C7" s="54">
        <v>1.2036108324974924E-2</v>
      </c>
    </row>
    <row r="8" spans="1:3" x14ac:dyDescent="0.3">
      <c r="A8" s="50">
        <v>-29916.538404068371</v>
      </c>
      <c r="B8" s="51">
        <v>8</v>
      </c>
      <c r="C8" s="54">
        <v>2.0060180541624874E-2</v>
      </c>
    </row>
    <row r="9" spans="1:3" x14ac:dyDescent="0.3">
      <c r="A9" s="50">
        <v>-27741.729138386341</v>
      </c>
      <c r="B9" s="51">
        <v>14</v>
      </c>
      <c r="C9" s="54">
        <v>3.4102306920762285E-2</v>
      </c>
    </row>
    <row r="10" spans="1:3" x14ac:dyDescent="0.3">
      <c r="A10" s="50">
        <v>-25566.919872704311</v>
      </c>
      <c r="B10" s="51">
        <v>20</v>
      </c>
      <c r="C10" s="54">
        <v>5.4162487462387159E-2</v>
      </c>
    </row>
    <row r="11" spans="1:3" x14ac:dyDescent="0.3">
      <c r="A11" s="50">
        <v>-23392.110607022281</v>
      </c>
      <c r="B11" s="51">
        <v>20</v>
      </c>
      <c r="C11" s="54">
        <v>7.4222668004012032E-2</v>
      </c>
    </row>
    <row r="12" spans="1:3" x14ac:dyDescent="0.3">
      <c r="A12" s="50">
        <v>-21217.301341340251</v>
      </c>
      <c r="B12" s="51">
        <v>22</v>
      </c>
      <c r="C12" s="54">
        <v>9.6288866599799391E-2</v>
      </c>
    </row>
    <row r="13" spans="1:3" x14ac:dyDescent="0.3">
      <c r="A13" s="50">
        <v>-19042.492075658221</v>
      </c>
      <c r="B13" s="51">
        <v>26</v>
      </c>
      <c r="C13" s="54">
        <v>0.12236710130391174</v>
      </c>
    </row>
    <row r="14" spans="1:3" x14ac:dyDescent="0.3">
      <c r="A14" s="50">
        <v>-16867.682809976191</v>
      </c>
      <c r="B14" s="51">
        <v>25</v>
      </c>
      <c r="C14" s="54">
        <v>0.14744232698094284</v>
      </c>
    </row>
    <row r="15" spans="1:3" x14ac:dyDescent="0.3">
      <c r="A15" s="50">
        <v>-14692.87354429416</v>
      </c>
      <c r="B15" s="51">
        <v>19</v>
      </c>
      <c r="C15" s="54">
        <v>0.16649949849548645</v>
      </c>
    </row>
    <row r="16" spans="1:3" x14ac:dyDescent="0.3">
      <c r="A16" s="50">
        <v>-12518.064278612128</v>
      </c>
      <c r="B16" s="51">
        <v>24</v>
      </c>
      <c r="C16" s="54">
        <v>0.1905717151454363</v>
      </c>
    </row>
    <row r="17" spans="1:3" x14ac:dyDescent="0.3">
      <c r="A17" s="50">
        <v>-10343.255012930096</v>
      </c>
      <c r="B17" s="51">
        <v>52</v>
      </c>
      <c r="C17" s="54">
        <v>0.24272818455366099</v>
      </c>
    </row>
    <row r="18" spans="1:3" x14ac:dyDescent="0.3">
      <c r="A18" s="50">
        <v>-8168.4457472480644</v>
      </c>
      <c r="B18" s="51">
        <v>38</v>
      </c>
      <c r="C18" s="54">
        <v>0.28084252758274825</v>
      </c>
    </row>
    <row r="19" spans="1:3" x14ac:dyDescent="0.3">
      <c r="A19" s="50">
        <v>-5993.6364815660327</v>
      </c>
      <c r="B19" s="51">
        <v>53</v>
      </c>
      <c r="C19" s="54">
        <v>0.33400200601805419</v>
      </c>
    </row>
    <row r="20" spans="1:3" x14ac:dyDescent="0.3">
      <c r="A20" s="50">
        <v>-3818.8272158840009</v>
      </c>
      <c r="B20" s="51">
        <v>66</v>
      </c>
      <c r="C20" s="54">
        <v>0.40020060180541622</v>
      </c>
    </row>
    <row r="21" spans="1:3" x14ac:dyDescent="0.3">
      <c r="A21" s="50">
        <v>-1644.0179502019691</v>
      </c>
      <c r="B21" s="51">
        <v>65</v>
      </c>
      <c r="C21" s="54">
        <v>0.46539618856569709</v>
      </c>
    </row>
    <row r="22" spans="1:3" x14ac:dyDescent="0.3">
      <c r="A22" s="50">
        <v>530.79131548006262</v>
      </c>
      <c r="B22" s="51">
        <v>69</v>
      </c>
      <c r="C22" s="54">
        <v>0.53460381143430291</v>
      </c>
    </row>
    <row r="23" spans="1:3" x14ac:dyDescent="0.3">
      <c r="A23" s="50">
        <v>2705.6005811620944</v>
      </c>
      <c r="B23" s="51">
        <v>76</v>
      </c>
      <c r="C23" s="54">
        <v>0.61083249749247748</v>
      </c>
    </row>
    <row r="24" spans="1:3" x14ac:dyDescent="0.3">
      <c r="A24" s="50">
        <v>4880.4098468441262</v>
      </c>
      <c r="B24" s="51">
        <v>69</v>
      </c>
      <c r="C24" s="54">
        <v>0.6800401203610833</v>
      </c>
    </row>
    <row r="25" spans="1:3" x14ac:dyDescent="0.3">
      <c r="A25" s="50">
        <v>7055.2191125261579</v>
      </c>
      <c r="B25" s="51">
        <v>74</v>
      </c>
      <c r="C25" s="54">
        <v>0.7542627883650953</v>
      </c>
    </row>
    <row r="26" spans="1:3" x14ac:dyDescent="0.3">
      <c r="A26" s="50">
        <v>9230.0283782081897</v>
      </c>
      <c r="B26" s="51">
        <v>57</v>
      </c>
      <c r="C26" s="54">
        <v>0.8114343029087262</v>
      </c>
    </row>
    <row r="27" spans="1:3" x14ac:dyDescent="0.3">
      <c r="A27" s="50">
        <v>11404.837643890221</v>
      </c>
      <c r="B27" s="51">
        <v>38</v>
      </c>
      <c r="C27" s="54">
        <v>0.84954864593781343</v>
      </c>
    </row>
    <row r="28" spans="1:3" x14ac:dyDescent="0.3">
      <c r="A28" s="50">
        <v>13579.646909572253</v>
      </c>
      <c r="B28" s="51">
        <v>35</v>
      </c>
      <c r="C28" s="54">
        <v>0.88465396188565693</v>
      </c>
    </row>
    <row r="29" spans="1:3" x14ac:dyDescent="0.3">
      <c r="A29" s="50">
        <v>15754.456175254285</v>
      </c>
      <c r="B29" s="51">
        <v>43</v>
      </c>
      <c r="C29" s="54">
        <v>0.92778335005015045</v>
      </c>
    </row>
    <row r="30" spans="1:3" x14ac:dyDescent="0.3">
      <c r="A30" s="50">
        <v>17929.265440936317</v>
      </c>
      <c r="B30" s="51">
        <v>23</v>
      </c>
      <c r="C30" s="54">
        <v>0.95085255767301902</v>
      </c>
    </row>
    <row r="31" spans="1:3" x14ac:dyDescent="0.3">
      <c r="A31" s="50">
        <v>20104.074706618347</v>
      </c>
      <c r="B31" s="51">
        <v>21</v>
      </c>
      <c r="C31" s="54">
        <v>0.97191574724172514</v>
      </c>
    </row>
    <row r="32" spans="1:3" x14ac:dyDescent="0.3">
      <c r="A32" s="50">
        <v>22278.883972300377</v>
      </c>
      <c r="B32" s="51">
        <v>15</v>
      </c>
      <c r="C32" s="54">
        <v>0.98696088264794379</v>
      </c>
    </row>
    <row r="33" spans="1:3" x14ac:dyDescent="0.3">
      <c r="A33" s="50">
        <v>24453.693237982407</v>
      </c>
      <c r="B33" s="51">
        <v>6</v>
      </c>
      <c r="C33" s="54">
        <v>0.99297893681043126</v>
      </c>
    </row>
    <row r="34" spans="1:3" x14ac:dyDescent="0.3">
      <c r="A34" s="50">
        <v>26628.502503664437</v>
      </c>
      <c r="B34" s="51">
        <v>6</v>
      </c>
      <c r="C34" s="54">
        <v>0.99899699097291872</v>
      </c>
    </row>
    <row r="35" spans="1:3" ht="15" thickBot="1" x14ac:dyDescent="0.35">
      <c r="A35" s="52" t="s">
        <v>81</v>
      </c>
      <c r="B35" s="52">
        <v>1</v>
      </c>
      <c r="C35" s="55">
        <v>1</v>
      </c>
    </row>
  </sheetData>
  <sortState ref="A3:A34">
    <sortCondition ref="A3"/>
  </sortState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00"/>
  <sheetViews>
    <sheetView topLeftCell="A127" workbookViewId="0">
      <selection activeCell="N4" sqref="N4"/>
    </sheetView>
  </sheetViews>
  <sheetFormatPr baseColWidth="10" defaultRowHeight="14.4" x14ac:dyDescent="0.3"/>
  <cols>
    <col min="1" max="1" width="21.33203125" bestFit="1" customWidth="1"/>
    <col min="2" max="2" width="18.5546875" bestFit="1" customWidth="1"/>
    <col min="3" max="3" width="19" bestFit="1" customWidth="1"/>
    <col min="4" max="4" width="17.6640625" bestFit="1" customWidth="1"/>
    <col min="5" max="5" width="12.33203125" bestFit="1" customWidth="1"/>
    <col min="6" max="6" width="17" bestFit="1" customWidth="1"/>
    <col min="7" max="7" width="13" bestFit="1" customWidth="1"/>
    <col min="8" max="8" width="12.33203125" bestFit="1" customWidth="1"/>
    <col min="9" max="9" width="13.88671875" bestFit="1" customWidth="1"/>
    <col min="11" max="11" width="10.5546875" bestFit="1" customWidth="1"/>
    <col min="12" max="12" width="8.6640625" bestFit="1" customWidth="1"/>
    <col min="13" max="13" width="8" bestFit="1" customWidth="1"/>
    <col min="14" max="14" width="9" bestFit="1" customWidth="1"/>
    <col min="15" max="15" width="10.5546875" bestFit="1" customWidth="1"/>
    <col min="16" max="16" width="8.6640625" bestFit="1" customWidth="1"/>
    <col min="17" max="17" width="8" bestFit="1" customWidth="1"/>
    <col min="18" max="18" width="9.6640625" bestFit="1" customWidth="1"/>
    <col min="19" max="19" width="10.5546875" bestFit="1" customWidth="1"/>
    <col min="20" max="20" width="8.6640625" bestFit="1" customWidth="1"/>
    <col min="21" max="21" width="8" bestFit="1" customWidth="1"/>
    <col min="22" max="22" width="9" bestFit="1" customWidth="1"/>
    <col min="23" max="23" width="10.5546875" bestFit="1" customWidth="1"/>
    <col min="24" max="24" width="8.6640625" bestFit="1" customWidth="1"/>
    <col min="25" max="25" width="8" bestFit="1" customWidth="1"/>
    <col min="26" max="26" width="9" bestFit="1" customWidth="1"/>
    <col min="27" max="27" width="10.5546875" bestFit="1" customWidth="1"/>
    <col min="28" max="28" width="8.6640625" bestFit="1" customWidth="1"/>
    <col min="29" max="29" width="8" bestFit="1" customWidth="1"/>
    <col min="30" max="30" width="9" bestFit="1" customWidth="1"/>
    <col min="31" max="31" width="13.77734375" bestFit="1" customWidth="1"/>
    <col min="34" max="34" width="12.6640625" customWidth="1"/>
    <col min="35" max="35" width="14.5546875" customWidth="1"/>
    <col min="36" max="36" width="13.6640625" customWidth="1"/>
    <col min="37" max="37" width="14.109375" customWidth="1"/>
    <col min="38" max="38" width="14.33203125" customWidth="1"/>
    <col min="39" max="39" width="14.6640625" customWidth="1"/>
  </cols>
  <sheetData>
    <row r="1" spans="1:39" ht="15.6" x14ac:dyDescent="0.3">
      <c r="A1" s="228" t="s">
        <v>2</v>
      </c>
      <c r="B1" s="229"/>
      <c r="C1" s="229"/>
      <c r="D1" s="229"/>
      <c r="E1" s="229"/>
      <c r="F1" s="230"/>
      <c r="I1" s="233" t="s">
        <v>123</v>
      </c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</row>
    <row r="2" spans="1:39" x14ac:dyDescent="0.3">
      <c r="A2" s="64" t="s">
        <v>67</v>
      </c>
      <c r="K2" s="234" t="s">
        <v>6</v>
      </c>
      <c r="L2" s="234"/>
      <c r="M2" s="234"/>
      <c r="N2" s="234"/>
      <c r="O2" s="234" t="s">
        <v>7</v>
      </c>
      <c r="P2" s="234"/>
      <c r="Q2" s="234"/>
      <c r="R2" s="234"/>
      <c r="S2" s="234" t="s">
        <v>8</v>
      </c>
      <c r="T2" s="234"/>
      <c r="U2" s="234"/>
      <c r="V2" s="234"/>
      <c r="W2" s="234" t="s">
        <v>9</v>
      </c>
      <c r="X2" s="234"/>
      <c r="Y2" s="234"/>
      <c r="Z2" s="234"/>
      <c r="AA2" s="234" t="s">
        <v>10</v>
      </c>
      <c r="AB2" s="234"/>
      <c r="AC2" s="234"/>
      <c r="AD2" s="234"/>
      <c r="AE2" s="45"/>
      <c r="AF2" s="45"/>
      <c r="AG2" s="45"/>
    </row>
    <row r="3" spans="1:39" ht="28.8" x14ac:dyDescent="0.3">
      <c r="A3" s="1" t="s">
        <v>27</v>
      </c>
      <c r="B3" s="44">
        <v>10000</v>
      </c>
      <c r="I3" s="43" t="s">
        <v>63</v>
      </c>
      <c r="J3" s="43" t="s">
        <v>64</v>
      </c>
      <c r="K3" s="43" t="s">
        <v>23</v>
      </c>
      <c r="L3" s="43" t="s">
        <v>65</v>
      </c>
      <c r="M3" s="43" t="s">
        <v>61</v>
      </c>
      <c r="N3" s="43" t="s">
        <v>66</v>
      </c>
      <c r="O3" s="43" t="s">
        <v>23</v>
      </c>
      <c r="P3" s="43" t="s">
        <v>65</v>
      </c>
      <c r="Q3" s="43" t="s">
        <v>61</v>
      </c>
      <c r="R3" s="43" t="s">
        <v>66</v>
      </c>
      <c r="S3" s="43" t="s">
        <v>23</v>
      </c>
      <c r="T3" s="43" t="s">
        <v>65</v>
      </c>
      <c r="U3" s="43" t="s">
        <v>61</v>
      </c>
      <c r="V3" s="43" t="s">
        <v>66</v>
      </c>
      <c r="W3" s="43" t="s">
        <v>23</v>
      </c>
      <c r="X3" s="43" t="s">
        <v>65</v>
      </c>
      <c r="Y3" s="43" t="s">
        <v>61</v>
      </c>
      <c r="Z3" s="43" t="s">
        <v>66</v>
      </c>
      <c r="AA3" s="43" t="s">
        <v>23</v>
      </c>
      <c r="AB3" s="43" t="s">
        <v>65</v>
      </c>
      <c r="AC3" s="43" t="s">
        <v>61</v>
      </c>
      <c r="AD3" s="43" t="s">
        <v>66</v>
      </c>
      <c r="AE3" s="43" t="s">
        <v>13</v>
      </c>
      <c r="AF3" s="43" t="s">
        <v>15</v>
      </c>
      <c r="AG3" s="43"/>
      <c r="AH3" s="40" t="s">
        <v>69</v>
      </c>
      <c r="AI3" s="40" t="s">
        <v>70</v>
      </c>
      <c r="AJ3" s="40" t="s">
        <v>71</v>
      </c>
      <c r="AK3" s="40" t="s">
        <v>72</v>
      </c>
      <c r="AL3" s="40" t="s">
        <v>73</v>
      </c>
      <c r="AM3" s="40" t="s">
        <v>74</v>
      </c>
    </row>
    <row r="4" spans="1:39" x14ac:dyDescent="0.3">
      <c r="A4" s="1" t="s">
        <v>68</v>
      </c>
      <c r="B4" s="9">
        <v>0.06</v>
      </c>
      <c r="I4">
        <v>1</v>
      </c>
      <c r="J4" s="14">
        <f ca="1">RANDBETWEEN($B$13,$C$13)*-1</f>
        <v>-64000</v>
      </c>
      <c r="K4" s="41">
        <f ca="1">RANDBETWEEN($E$14,$F$14)/100</f>
        <v>19.18</v>
      </c>
      <c r="L4" s="41">
        <f ca="1">RANDBETWEEN($E$15,$F$15)/100</f>
        <v>13.68</v>
      </c>
      <c r="M4" s="14">
        <f ca="1">IF(AH4&lt;=0.1,RANDBETWEEN($B$23,$C$23),IF(AND(AH4&gt;0.1,AH4&lt;0.7),RANDBETWEEN($D$23,$E$23),IF(AH4&gt;=0.7,RANDBETWEEN($F$23,$G$23),FALSE)))</f>
        <v>5072</v>
      </c>
      <c r="N4" s="14">
        <f t="shared" ref="N4:N35" ca="1" si="0">(K4-L4)*M4-$B$3</f>
        <v>17896</v>
      </c>
      <c r="O4" s="41">
        <f ca="1">RANDBETWEEN($E$14,$F$14)/100</f>
        <v>18.48</v>
      </c>
      <c r="P4" s="41">
        <f ca="1">RANDBETWEEN($E$15,$F$15)/100</f>
        <v>12.61</v>
      </c>
      <c r="Q4" s="14">
        <f ca="1">IF(AI4&lt;=0.1,RANDBETWEEN($B$23,$C$23),IF(AND(AI4&gt;0.1,AL4&lt;0.7),RANDBETWEEN($D$23,$E$23),IF(AI4&gt;=0.7,RANDBETWEEN($F$23,$G$23),FALSE)))</f>
        <v>4995</v>
      </c>
      <c r="R4" s="14">
        <f ca="1">(O4-P4)*Q4-$B$3</f>
        <v>19320.650000000005</v>
      </c>
      <c r="S4" s="41">
        <f ca="1">RANDBETWEEN($E$14,$F$14)/100</f>
        <v>18.18</v>
      </c>
      <c r="T4" s="41">
        <f ca="1">RANDBETWEEN($E$15,$F$15)/100</f>
        <v>13.13</v>
      </c>
      <c r="U4" s="14">
        <f ca="1">IF(AJ4&lt;=0.1,RANDBETWEEN($B$23,$C$23),IF(AND(AJ4&gt;0.1,AP4&lt;0.7),RANDBETWEEN($D$23,$E$23),IF(AJ4&gt;=0.7,RANDBETWEEN($F$23,$G$23),FALSE)))</f>
        <v>5103</v>
      </c>
      <c r="V4" s="14">
        <f ca="1">(S4-T4)*U4-$B$3</f>
        <v>15770.149999999994</v>
      </c>
      <c r="W4" s="41">
        <f ca="1">RANDBETWEEN($E$14,$F$14)/100</f>
        <v>19.260000000000002</v>
      </c>
      <c r="X4" s="41">
        <f ca="1">RANDBETWEEN($E$15,$F$15)/100</f>
        <v>13.31</v>
      </c>
      <c r="Y4" s="14">
        <f ca="1">IF(AK4&lt;=0.1,RANDBETWEEN($B$23,$C$23),IF(AND(AK4&gt;0.1,AT4&lt;0.7),RANDBETWEEN($D$23,$E$23),IF(AK4&gt;=0.7,RANDBETWEEN($F$23,$G$23),FALSE)))</f>
        <v>4959</v>
      </c>
      <c r="Z4" s="14">
        <f ca="1">IF(AE4&lt;=3,0,(W4-X4)*Y4-$B$3)</f>
        <v>19506.050000000007</v>
      </c>
      <c r="AA4" s="41">
        <f ca="1">RANDBETWEEN($E$14,$F$14)/100</f>
        <v>18.97</v>
      </c>
      <c r="AB4" s="41">
        <f ca="1">RANDBETWEEN($E$15,$F$15)/100</f>
        <v>13.64</v>
      </c>
      <c r="AC4" s="14">
        <f ca="1">IF(AL4&lt;=0.1,RANDBETWEEN($B$23,$C$23),IF(AND(AL4&gt;0.1,AX4&lt;0.7),RANDBETWEEN($D$23,$E$23),IF(AL4&gt;=0.7,RANDBETWEEN($F$23,$G$23),FALSE)))</f>
        <v>5025</v>
      </c>
      <c r="AD4" s="14">
        <f ca="1">IF(AE4&lt;=4,0,(AA4-AB4)*AC4-$B$3)</f>
        <v>0</v>
      </c>
      <c r="AE4">
        <f ca="1">IF(AM4&lt;=0.1,3,IF(AND(AM4&gt;0.1,AM4&lt;0.7),4,IF(AM4&gt;=0.7,5,FALSE)))</f>
        <v>4</v>
      </c>
      <c r="AF4" s="46">
        <f ca="1">NPV($B$4,J4,N4,R4,V4,Z4,AD4)</f>
        <v>-1160.5007332061416</v>
      </c>
      <c r="AH4" s="42">
        <f ca="1">RAND()</f>
        <v>0.54706596477047165</v>
      </c>
      <c r="AI4" s="42">
        <f ca="1">RAND()</f>
        <v>2.2699489337135614E-2</v>
      </c>
      <c r="AJ4" s="42">
        <f t="shared" ref="AJ4:AM19" ca="1" si="1">RAND()</f>
        <v>0.6817736503141687</v>
      </c>
      <c r="AK4" s="42">
        <f t="shared" ca="1" si="1"/>
        <v>2.48756765433783E-2</v>
      </c>
      <c r="AL4" s="42">
        <f t="shared" ca="1" si="1"/>
        <v>0.79825082118080226</v>
      </c>
      <c r="AM4" s="42">
        <f t="shared" ca="1" si="1"/>
        <v>0.59605718323706169</v>
      </c>
    </row>
    <row r="5" spans="1:39" x14ac:dyDescent="0.3">
      <c r="I5">
        <v>2</v>
      </c>
      <c r="J5" s="14">
        <f t="shared" ref="J5:J68" ca="1" si="2">RANDBETWEEN($B$13,$C$13)*-1</f>
        <v>-59811</v>
      </c>
      <c r="K5" s="41">
        <f t="shared" ref="K5:K68" ca="1" si="3">RANDBETWEEN($E$14,$F$14)/100</f>
        <v>18.149999999999999</v>
      </c>
      <c r="L5" s="41">
        <f t="shared" ref="L5:L68" ca="1" si="4">RANDBETWEEN($E$15,$F$15)/100</f>
        <v>12.94</v>
      </c>
      <c r="M5" s="14">
        <f t="shared" ref="M5:M68" ca="1" si="5">IF(AH5&lt;=0.1,RANDBETWEEN($B$23,$C$23),IF(AND(AH5&gt;0.1,AH5&lt;0.7),RANDBETWEEN($D$23,$E$23),IF(AH5&gt;=0.7,RANDBETWEEN($F$23,$G$23),FALSE)))</f>
        <v>5185</v>
      </c>
      <c r="N5" s="14">
        <f t="shared" ca="1" si="0"/>
        <v>17013.849999999995</v>
      </c>
      <c r="O5" s="41">
        <f t="shared" ref="O5:O68" ca="1" si="6">RANDBETWEEN($E$14,$F$14)/100</f>
        <v>19.22</v>
      </c>
      <c r="P5" s="41">
        <f t="shared" ref="P5:P68" ca="1" si="7">RANDBETWEEN($E$15,$F$15)/100</f>
        <v>13.08</v>
      </c>
      <c r="Q5" s="14">
        <f t="shared" ref="Q5:Q68" ca="1" si="8">IF(AI5&lt;=0.1,RANDBETWEEN($B$23,$C$23),IF(AND(AI5&gt;0.1,AL5&lt;0.7),RANDBETWEEN($D$23,$E$23),IF(AI5&gt;=0.7,RANDBETWEEN($F$23,$G$23),FALSE)))</f>
        <v>5059</v>
      </c>
      <c r="R5" s="14">
        <f t="shared" ref="R5:R60" ca="1" si="9">(O5-P5)*Q5-$B$3</f>
        <v>21062.259999999995</v>
      </c>
      <c r="S5" s="41">
        <f t="shared" ref="S5:S68" ca="1" si="10">RANDBETWEEN($E$14,$F$14)/100</f>
        <v>17.73</v>
      </c>
      <c r="T5" s="41">
        <f t="shared" ref="T5:T68" ca="1" si="11">RANDBETWEEN($E$15,$F$15)/100</f>
        <v>12.88</v>
      </c>
      <c r="U5" s="14">
        <f t="shared" ref="U5:U68" ca="1" si="12">IF(AJ5&lt;=0.1,RANDBETWEEN($B$23,$C$23),IF(AND(AJ5&gt;0.1,AP5&lt;0.7),RANDBETWEEN($D$23,$E$23),IF(AJ5&gt;=0.7,RANDBETWEEN($F$23,$G$23),FALSE)))</f>
        <v>5067</v>
      </c>
      <c r="V5" s="14">
        <f t="shared" ref="V5:V68" ca="1" si="13">(S5-T5)*U5-$B$3</f>
        <v>14574.949999999997</v>
      </c>
      <c r="W5" s="41">
        <f t="shared" ref="W5:W68" ca="1" si="14">RANDBETWEEN($E$14,$F$14)/100</f>
        <v>19.22</v>
      </c>
      <c r="X5" s="41">
        <f t="shared" ref="X5:X68" ca="1" si="15">RANDBETWEEN($E$15,$F$15)/100</f>
        <v>13.16</v>
      </c>
      <c r="Y5" s="14">
        <f t="shared" ref="Y5:Y68" ca="1" si="16">IF(AK5&lt;=0.1,RANDBETWEEN($B$23,$C$23),IF(AND(AK5&gt;0.1,AT5&lt;0.7),RANDBETWEEN($D$23,$E$23),IF(AK5&gt;=0.7,RANDBETWEEN($F$23,$G$23),FALSE)))</f>
        <v>5069</v>
      </c>
      <c r="Z5" s="14">
        <f t="shared" ref="Z5:Z68" ca="1" si="17">IF(AE5&lt;=3,0,(W5-X5)*Y5-$B$3)</f>
        <v>0</v>
      </c>
      <c r="AA5" s="41">
        <f t="shared" ref="AA5:AA68" ca="1" si="18">RANDBETWEEN($E$14,$F$14)/100</f>
        <v>18.16</v>
      </c>
      <c r="AB5" s="41">
        <f t="shared" ref="AB5:AB68" ca="1" si="19">RANDBETWEEN($E$15,$F$15)/100</f>
        <v>13</v>
      </c>
      <c r="AC5" s="14">
        <f t="shared" ref="AC5:AC68" ca="1" si="20">IF(AL5&lt;=0.1,RANDBETWEEN($B$23,$C$23),IF(AND(AL5&gt;0.1,AX5&lt;0.7),RANDBETWEEN($D$23,$E$23),IF(AL5&gt;=0.7,RANDBETWEEN($F$23,$G$23),FALSE)))</f>
        <v>5171</v>
      </c>
      <c r="AD5" s="14">
        <f t="shared" ref="AD5:AD68" ca="1" si="21">IF(AE5&lt;=4,0,(AA5-AB5)*AC5-$B$3)</f>
        <v>0</v>
      </c>
      <c r="AE5">
        <f t="shared" ref="AE5:AE68" ca="1" si="22">IF(AM5&lt;=0.1,3,IF(AND(AM5&gt;0.1,AM5&lt;0.7),4,IF(AM5&gt;=0.7,5,FALSE)))</f>
        <v>3</v>
      </c>
      <c r="AF5" s="46">
        <f t="shared" ref="AF5:AF60" ca="1" si="23">NPV($B$4,J5,N5,R5,V5,Z5,AD5)</f>
        <v>-12054.200589926029</v>
      </c>
      <c r="AH5" s="42">
        <f t="shared" ref="AH5:AL68" ca="1" si="24">RAND()</f>
        <v>0.68795589012352532</v>
      </c>
      <c r="AI5" s="42">
        <f t="shared" ca="1" si="24"/>
        <v>0.93989406272112219</v>
      </c>
      <c r="AJ5" s="42">
        <f t="shared" ca="1" si="1"/>
        <v>0.6050341765225391</v>
      </c>
      <c r="AK5" s="42">
        <f t="shared" ca="1" si="1"/>
        <v>0.20567011195042717</v>
      </c>
      <c r="AL5" s="42">
        <f t="shared" ca="1" si="1"/>
        <v>0.39169903323999056</v>
      </c>
      <c r="AM5" s="42">
        <f t="shared" ca="1" si="1"/>
        <v>3.4366740053858869E-2</v>
      </c>
    </row>
    <row r="6" spans="1:39" x14ac:dyDescent="0.3">
      <c r="A6" s="1" t="s">
        <v>24</v>
      </c>
      <c r="B6" s="235" t="s">
        <v>59</v>
      </c>
      <c r="I6">
        <v>3</v>
      </c>
      <c r="J6" s="14">
        <f t="shared" ca="1" si="2"/>
        <v>-62352</v>
      </c>
      <c r="K6" s="41">
        <f t="shared" ca="1" si="3"/>
        <v>18.66</v>
      </c>
      <c r="L6" s="41">
        <f t="shared" ca="1" si="4"/>
        <v>12.81</v>
      </c>
      <c r="M6" s="14">
        <f t="shared" ca="1" si="5"/>
        <v>5109</v>
      </c>
      <c r="N6" s="14">
        <f t="shared" ca="1" si="0"/>
        <v>19887.649999999998</v>
      </c>
      <c r="O6" s="41">
        <f t="shared" ca="1" si="6"/>
        <v>19.48</v>
      </c>
      <c r="P6" s="41">
        <f t="shared" ca="1" si="7"/>
        <v>12.63</v>
      </c>
      <c r="Q6" s="14">
        <f t="shared" ca="1" si="8"/>
        <v>5040</v>
      </c>
      <c r="R6" s="14">
        <f t="shared" ca="1" si="9"/>
        <v>24524</v>
      </c>
      <c r="S6" s="41">
        <f t="shared" ca="1" si="10"/>
        <v>18.350000000000001</v>
      </c>
      <c r="T6" s="41">
        <f t="shared" ca="1" si="11"/>
        <v>13.17</v>
      </c>
      <c r="U6" s="14">
        <f t="shared" ca="1" si="12"/>
        <v>5029</v>
      </c>
      <c r="V6" s="14">
        <f t="shared" ca="1" si="13"/>
        <v>16050.220000000008</v>
      </c>
      <c r="W6" s="41">
        <f t="shared" ca="1" si="14"/>
        <v>19.48</v>
      </c>
      <c r="X6" s="41">
        <f t="shared" ca="1" si="15"/>
        <v>13.66</v>
      </c>
      <c r="Y6" s="14">
        <f t="shared" ca="1" si="16"/>
        <v>5159</v>
      </c>
      <c r="Z6" s="14">
        <f t="shared" ca="1" si="17"/>
        <v>20025.38</v>
      </c>
      <c r="AA6" s="41">
        <f t="shared" ca="1" si="18"/>
        <v>18.8</v>
      </c>
      <c r="AB6" s="41">
        <f t="shared" ca="1" si="19"/>
        <v>13.38</v>
      </c>
      <c r="AC6" s="14">
        <f t="shared" ca="1" si="20"/>
        <v>5064</v>
      </c>
      <c r="AD6" s="14">
        <f t="shared" ca="1" si="21"/>
        <v>0</v>
      </c>
      <c r="AE6">
        <f t="shared" ca="1" si="22"/>
        <v>4</v>
      </c>
      <c r="AF6" s="46">
        <f t="shared" ca="1" si="23"/>
        <v>7145.525913224029</v>
      </c>
      <c r="AH6" s="42">
        <f t="shared" ca="1" si="24"/>
        <v>0.47076745311157575</v>
      </c>
      <c r="AI6" s="42">
        <f t="shared" ca="1" si="24"/>
        <v>0.21859151481667705</v>
      </c>
      <c r="AJ6" s="42">
        <f t="shared" ca="1" si="1"/>
        <v>0.71203372883967742</v>
      </c>
      <c r="AK6" s="42">
        <f t="shared" ca="1" si="1"/>
        <v>0.54664623717822025</v>
      </c>
      <c r="AL6" s="42">
        <f t="shared" ca="1" si="1"/>
        <v>0.58180624318714158</v>
      </c>
      <c r="AM6" s="42">
        <f t="shared" ca="1" si="1"/>
        <v>0.65792372202934402</v>
      </c>
    </row>
    <row r="7" spans="1:39" x14ac:dyDescent="0.3">
      <c r="A7" s="1" t="s">
        <v>201</v>
      </c>
      <c r="B7" s="236"/>
      <c r="I7">
        <v>4</v>
      </c>
      <c r="J7" s="14">
        <f t="shared" ca="1" si="2"/>
        <v>-61055</v>
      </c>
      <c r="K7" s="41">
        <f t="shared" ca="1" si="3"/>
        <v>19.260000000000002</v>
      </c>
      <c r="L7" s="41">
        <f t="shared" ca="1" si="4"/>
        <v>13.14</v>
      </c>
      <c r="M7" s="14">
        <f t="shared" ca="1" si="5"/>
        <v>5304</v>
      </c>
      <c r="N7" s="14">
        <f t="shared" ca="1" si="0"/>
        <v>22460.480000000007</v>
      </c>
      <c r="O7" s="41">
        <f t="shared" ca="1" si="6"/>
        <v>18.23</v>
      </c>
      <c r="P7" s="41">
        <f t="shared" ca="1" si="7"/>
        <v>13.59</v>
      </c>
      <c r="Q7" s="14" t="b">
        <f t="shared" ca="1" si="8"/>
        <v>0</v>
      </c>
      <c r="R7" s="14">
        <f t="shared" ca="1" si="9"/>
        <v>-10000</v>
      </c>
      <c r="S7" s="41">
        <f t="shared" ca="1" si="10"/>
        <v>18.38</v>
      </c>
      <c r="T7" s="41">
        <f t="shared" ca="1" si="11"/>
        <v>12.97</v>
      </c>
      <c r="U7" s="14">
        <f t="shared" ca="1" si="12"/>
        <v>5148</v>
      </c>
      <c r="V7" s="14">
        <f t="shared" ca="1" si="13"/>
        <v>17850.679999999993</v>
      </c>
      <c r="W7" s="41">
        <f t="shared" ca="1" si="14"/>
        <v>18.149999999999999</v>
      </c>
      <c r="X7" s="41">
        <f t="shared" ca="1" si="15"/>
        <v>13.16</v>
      </c>
      <c r="Y7" s="14">
        <f t="shared" ca="1" si="16"/>
        <v>5102</v>
      </c>
      <c r="Z7" s="14">
        <f t="shared" ca="1" si="17"/>
        <v>15458.979999999992</v>
      </c>
      <c r="AA7" s="41">
        <f t="shared" ca="1" si="18"/>
        <v>19.12</v>
      </c>
      <c r="AB7" s="41">
        <f t="shared" ca="1" si="19"/>
        <v>13.92</v>
      </c>
      <c r="AC7" s="14">
        <f t="shared" ca="1" si="20"/>
        <v>5145</v>
      </c>
      <c r="AD7" s="14">
        <f t="shared" ca="1" si="21"/>
        <v>0</v>
      </c>
      <c r="AE7">
        <f t="shared" ca="1" si="22"/>
        <v>4</v>
      </c>
      <c r="AF7" s="46">
        <f t="shared" ca="1" si="23"/>
        <v>-20314.242531422995</v>
      </c>
      <c r="AH7" s="42">
        <f t="shared" ca="1" si="24"/>
        <v>0.84423666666883712</v>
      </c>
      <c r="AI7" s="42">
        <f t="shared" ca="1" si="24"/>
        <v>0.68960089794390822</v>
      </c>
      <c r="AJ7" s="42">
        <f t="shared" ca="1" si="1"/>
        <v>0.24196894292758064</v>
      </c>
      <c r="AK7" s="42">
        <f t="shared" ca="1" si="1"/>
        <v>0.22054738027451559</v>
      </c>
      <c r="AL7" s="42">
        <f t="shared" ca="1" si="1"/>
        <v>0.70941266892615729</v>
      </c>
      <c r="AM7" s="42">
        <f t="shared" ca="1" si="1"/>
        <v>0.32118296216220288</v>
      </c>
    </row>
    <row r="8" spans="1:39" x14ac:dyDescent="0.3">
      <c r="A8" s="1" t="s">
        <v>25</v>
      </c>
      <c r="B8" s="236"/>
      <c r="I8">
        <v>5</v>
      </c>
      <c r="J8" s="14">
        <f t="shared" ca="1" si="2"/>
        <v>-60520</v>
      </c>
      <c r="K8" s="41">
        <f t="shared" ca="1" si="3"/>
        <v>17.72</v>
      </c>
      <c r="L8" s="41">
        <f t="shared" ca="1" si="4"/>
        <v>13.66</v>
      </c>
      <c r="M8" s="14">
        <f t="shared" ca="1" si="5"/>
        <v>4915</v>
      </c>
      <c r="N8" s="14">
        <f t="shared" ca="1" si="0"/>
        <v>9954.8999999999942</v>
      </c>
      <c r="O8" s="41">
        <f t="shared" ca="1" si="6"/>
        <v>18.97</v>
      </c>
      <c r="P8" s="41">
        <f t="shared" ca="1" si="7"/>
        <v>13.88</v>
      </c>
      <c r="Q8" s="14" t="b">
        <f t="shared" ca="1" si="8"/>
        <v>0</v>
      </c>
      <c r="R8" s="14">
        <f t="shared" ca="1" si="9"/>
        <v>-10000</v>
      </c>
      <c r="S8" s="41">
        <f t="shared" ca="1" si="10"/>
        <v>18.25</v>
      </c>
      <c r="T8" s="41">
        <f t="shared" ca="1" si="11"/>
        <v>12.84</v>
      </c>
      <c r="U8" s="14">
        <f t="shared" ca="1" si="12"/>
        <v>5101</v>
      </c>
      <c r="V8" s="14">
        <f t="shared" ca="1" si="13"/>
        <v>17596.41</v>
      </c>
      <c r="W8" s="41">
        <f t="shared" ca="1" si="14"/>
        <v>17.78</v>
      </c>
      <c r="X8" s="41">
        <f t="shared" ca="1" si="15"/>
        <v>13.47</v>
      </c>
      <c r="Y8" s="14">
        <f t="shared" ca="1" si="16"/>
        <v>5129</v>
      </c>
      <c r="Z8" s="14">
        <f t="shared" ca="1" si="17"/>
        <v>0</v>
      </c>
      <c r="AA8" s="41">
        <f t="shared" ca="1" si="18"/>
        <v>19.38</v>
      </c>
      <c r="AB8" s="41">
        <f t="shared" ca="1" si="19"/>
        <v>13.53</v>
      </c>
      <c r="AC8" s="14">
        <f t="shared" ca="1" si="20"/>
        <v>5167</v>
      </c>
      <c r="AD8" s="14">
        <f t="shared" ca="1" si="21"/>
        <v>0</v>
      </c>
      <c r="AE8">
        <f t="shared" ca="1" si="22"/>
        <v>3</v>
      </c>
      <c r="AF8" s="46">
        <f t="shared" ca="1" si="23"/>
        <v>-42692.702035528637</v>
      </c>
      <c r="AH8" s="42">
        <f t="shared" ca="1" si="24"/>
        <v>9.2347828860421477E-2</v>
      </c>
      <c r="AI8" s="42">
        <f t="shared" ca="1" si="24"/>
        <v>0.69025007669212313</v>
      </c>
      <c r="AJ8" s="42">
        <f t="shared" ca="1" si="1"/>
        <v>0.74452009325441171</v>
      </c>
      <c r="AK8" s="42">
        <f t="shared" ca="1" si="1"/>
        <v>0.41050758109744034</v>
      </c>
      <c r="AL8" s="42">
        <f t="shared" ca="1" si="1"/>
        <v>0.82934039277373706</v>
      </c>
      <c r="AM8" s="42">
        <f t="shared" ca="1" si="1"/>
        <v>3.518266609709142E-2</v>
      </c>
    </row>
    <row r="9" spans="1:39" x14ac:dyDescent="0.3">
      <c r="A9" s="1" t="s">
        <v>36</v>
      </c>
      <c r="B9" s="237"/>
      <c r="I9">
        <v>6</v>
      </c>
      <c r="J9" s="14">
        <f t="shared" ca="1" si="2"/>
        <v>-58014</v>
      </c>
      <c r="K9" s="41">
        <f t="shared" ca="1" si="3"/>
        <v>18.89</v>
      </c>
      <c r="L9" s="41">
        <f t="shared" ca="1" si="4"/>
        <v>13.28</v>
      </c>
      <c r="M9" s="14">
        <f t="shared" ca="1" si="5"/>
        <v>5351</v>
      </c>
      <c r="N9" s="14">
        <f t="shared" ca="1" si="0"/>
        <v>20019.110000000008</v>
      </c>
      <c r="O9" s="41">
        <f t="shared" ca="1" si="6"/>
        <v>18.07</v>
      </c>
      <c r="P9" s="41">
        <f t="shared" ca="1" si="7"/>
        <v>12.94</v>
      </c>
      <c r="Q9" s="14">
        <f t="shared" ca="1" si="8"/>
        <v>5081</v>
      </c>
      <c r="R9" s="14">
        <f t="shared" ca="1" si="9"/>
        <v>16065.530000000002</v>
      </c>
      <c r="S9" s="41">
        <f t="shared" ca="1" si="10"/>
        <v>19.34</v>
      </c>
      <c r="T9" s="41">
        <f t="shared" ca="1" si="11"/>
        <v>12.51</v>
      </c>
      <c r="U9" s="14">
        <f t="shared" ca="1" si="12"/>
        <v>5183</v>
      </c>
      <c r="V9" s="14">
        <f t="shared" ca="1" si="13"/>
        <v>25399.89</v>
      </c>
      <c r="W9" s="41">
        <f t="shared" ca="1" si="14"/>
        <v>19.23</v>
      </c>
      <c r="X9" s="41">
        <f t="shared" ca="1" si="15"/>
        <v>13.62</v>
      </c>
      <c r="Y9" s="14">
        <f t="shared" ca="1" si="16"/>
        <v>5080</v>
      </c>
      <c r="Z9" s="14">
        <f t="shared" ca="1" si="17"/>
        <v>18498.800000000007</v>
      </c>
      <c r="AA9" s="41">
        <f t="shared" ca="1" si="18"/>
        <v>17.899999999999999</v>
      </c>
      <c r="AB9" s="41">
        <f t="shared" ca="1" si="19"/>
        <v>13.82</v>
      </c>
      <c r="AC9" s="14">
        <f t="shared" ca="1" si="20"/>
        <v>4977</v>
      </c>
      <c r="AD9" s="14">
        <f t="shared" ca="1" si="21"/>
        <v>0</v>
      </c>
      <c r="AE9">
        <f t="shared" ca="1" si="22"/>
        <v>4</v>
      </c>
      <c r="AF9" s="46">
        <f t="shared" ca="1" si="23"/>
        <v>10518.148137299517</v>
      </c>
      <c r="AH9" s="42">
        <f t="shared" ca="1" si="24"/>
        <v>0.71500926757304051</v>
      </c>
      <c r="AI9" s="42">
        <f t="shared" ca="1" si="24"/>
        <v>0.72139727988549363</v>
      </c>
      <c r="AJ9" s="42">
        <f t="shared" ca="1" si="1"/>
        <v>0.75462490134525129</v>
      </c>
      <c r="AK9" s="42">
        <f t="shared" ca="1" si="1"/>
        <v>0.67893229023279833</v>
      </c>
      <c r="AL9" s="42">
        <f t="shared" ca="1" si="1"/>
        <v>9.685251781138482E-2</v>
      </c>
      <c r="AM9" s="42">
        <f t="shared" ca="1" si="1"/>
        <v>0.62741520618494795</v>
      </c>
    </row>
    <row r="10" spans="1:39" x14ac:dyDescent="0.3">
      <c r="I10">
        <v>7</v>
      </c>
      <c r="J10" s="14">
        <f t="shared" ca="1" si="2"/>
        <v>-62872</v>
      </c>
      <c r="K10" s="41">
        <f t="shared" ca="1" si="3"/>
        <v>19.12</v>
      </c>
      <c r="L10" s="41">
        <f t="shared" ca="1" si="4"/>
        <v>12.76</v>
      </c>
      <c r="M10" s="14">
        <f t="shared" ca="1" si="5"/>
        <v>5125</v>
      </c>
      <c r="N10" s="14">
        <f t="shared" ca="1" si="0"/>
        <v>22595.000000000007</v>
      </c>
      <c r="O10" s="41">
        <f t="shared" ca="1" si="6"/>
        <v>19.25</v>
      </c>
      <c r="P10" s="41">
        <f t="shared" ca="1" si="7"/>
        <v>12.83</v>
      </c>
      <c r="Q10" s="14" t="b">
        <f t="shared" ca="1" si="8"/>
        <v>0</v>
      </c>
      <c r="R10" s="14">
        <f t="shared" ca="1" si="9"/>
        <v>-10000</v>
      </c>
      <c r="S10" s="41">
        <f t="shared" ca="1" si="10"/>
        <v>18.28</v>
      </c>
      <c r="T10" s="41">
        <f t="shared" ca="1" si="11"/>
        <v>12.77</v>
      </c>
      <c r="U10" s="14">
        <f t="shared" ca="1" si="12"/>
        <v>5032</v>
      </c>
      <c r="V10" s="14">
        <f t="shared" ca="1" si="13"/>
        <v>17726.320000000007</v>
      </c>
      <c r="W10" s="41">
        <f t="shared" ca="1" si="14"/>
        <v>18.309999999999999</v>
      </c>
      <c r="X10" s="41">
        <f t="shared" ca="1" si="15"/>
        <v>12.6</v>
      </c>
      <c r="Y10" s="14">
        <f t="shared" ca="1" si="16"/>
        <v>5184</v>
      </c>
      <c r="Z10" s="14">
        <f t="shared" ca="1" si="17"/>
        <v>19600.639999999996</v>
      </c>
      <c r="AA10" s="41">
        <f t="shared" ca="1" si="18"/>
        <v>18.79</v>
      </c>
      <c r="AB10" s="41">
        <f t="shared" ca="1" si="19"/>
        <v>13.44</v>
      </c>
      <c r="AC10" s="14">
        <f t="shared" ca="1" si="20"/>
        <v>5064</v>
      </c>
      <c r="AD10" s="14">
        <f t="shared" ca="1" si="21"/>
        <v>0</v>
      </c>
      <c r="AE10">
        <f t="shared" ca="1" si="22"/>
        <v>4</v>
      </c>
      <c r="AF10" s="46">
        <f t="shared" ca="1" si="23"/>
        <v>-18912.286637436333</v>
      </c>
      <c r="AH10" s="42">
        <f t="shared" ca="1" si="24"/>
        <v>0.35491566243389994</v>
      </c>
      <c r="AI10" s="42">
        <f t="shared" ca="1" si="24"/>
        <v>0.13813157213596983</v>
      </c>
      <c r="AJ10" s="42">
        <f t="shared" ca="1" si="1"/>
        <v>0.5575422922003207</v>
      </c>
      <c r="AK10" s="42">
        <f t="shared" ca="1" si="1"/>
        <v>0.60267580390085318</v>
      </c>
      <c r="AL10" s="42">
        <f t="shared" ca="1" si="1"/>
        <v>0.70607267345298375</v>
      </c>
      <c r="AM10" s="42">
        <f t="shared" ca="1" si="1"/>
        <v>0.20357200312184198</v>
      </c>
    </row>
    <row r="11" spans="1:39" x14ac:dyDescent="0.3">
      <c r="I11">
        <v>8</v>
      </c>
      <c r="J11" s="14">
        <f t="shared" ca="1" si="2"/>
        <v>-61695</v>
      </c>
      <c r="K11" s="41">
        <f t="shared" ca="1" si="3"/>
        <v>19.190000000000001</v>
      </c>
      <c r="L11" s="41">
        <f t="shared" ca="1" si="4"/>
        <v>12.96</v>
      </c>
      <c r="M11" s="14">
        <f t="shared" ca="1" si="5"/>
        <v>5136</v>
      </c>
      <c r="N11" s="14">
        <f t="shared" ca="1" si="0"/>
        <v>21997.280000000002</v>
      </c>
      <c r="O11" s="41">
        <f t="shared" ca="1" si="6"/>
        <v>19.32</v>
      </c>
      <c r="P11" s="41">
        <f t="shared" ca="1" si="7"/>
        <v>13.77</v>
      </c>
      <c r="Q11" s="14">
        <f t="shared" ca="1" si="8"/>
        <v>5183</v>
      </c>
      <c r="R11" s="14">
        <f t="shared" ca="1" si="9"/>
        <v>18765.650000000005</v>
      </c>
      <c r="S11" s="41">
        <f t="shared" ca="1" si="10"/>
        <v>19.21</v>
      </c>
      <c r="T11" s="41">
        <f t="shared" ca="1" si="11"/>
        <v>13.34</v>
      </c>
      <c r="U11" s="14">
        <f t="shared" ca="1" si="12"/>
        <v>5117</v>
      </c>
      <c r="V11" s="14">
        <f t="shared" ca="1" si="13"/>
        <v>20036.790000000005</v>
      </c>
      <c r="W11" s="41">
        <f t="shared" ca="1" si="14"/>
        <v>18.260000000000002</v>
      </c>
      <c r="X11" s="41">
        <f t="shared" ca="1" si="15"/>
        <v>12.97</v>
      </c>
      <c r="Y11" s="14">
        <f t="shared" ca="1" si="16"/>
        <v>5187</v>
      </c>
      <c r="Z11" s="14">
        <f t="shared" ca="1" si="17"/>
        <v>17439.230000000003</v>
      </c>
      <c r="AA11" s="41">
        <f t="shared" ca="1" si="18"/>
        <v>18.100000000000001</v>
      </c>
      <c r="AB11" s="41">
        <f t="shared" ca="1" si="19"/>
        <v>13.52</v>
      </c>
      <c r="AC11" s="14">
        <f t="shared" ca="1" si="20"/>
        <v>5161</v>
      </c>
      <c r="AD11" s="14">
        <f t="shared" ca="1" si="21"/>
        <v>0</v>
      </c>
      <c r="AE11">
        <f t="shared" ca="1" si="22"/>
        <v>4</v>
      </c>
      <c r="AF11" s="46">
        <f t="shared" ca="1" si="23"/>
        <v>6033.2938365741784</v>
      </c>
      <c r="AH11" s="42">
        <f t="shared" ca="1" si="24"/>
        <v>0.33900346403162596</v>
      </c>
      <c r="AI11" s="42">
        <f t="shared" ca="1" si="24"/>
        <v>0.47182189665454299</v>
      </c>
      <c r="AJ11" s="42">
        <f t="shared" ca="1" si="1"/>
        <v>0.57520785546822262</v>
      </c>
      <c r="AK11" s="42">
        <f t="shared" ca="1" si="1"/>
        <v>0.9776361249985106</v>
      </c>
      <c r="AL11" s="42">
        <f t="shared" ca="1" si="1"/>
        <v>0.58589955526062265</v>
      </c>
      <c r="AM11" s="42">
        <f t="shared" ca="1" si="1"/>
        <v>0.38063250114215386</v>
      </c>
    </row>
    <row r="12" spans="1:39" x14ac:dyDescent="0.3">
      <c r="A12" s="1"/>
      <c r="B12" s="227" t="s">
        <v>57</v>
      </c>
      <c r="C12" s="227"/>
      <c r="D12" s="1" t="s">
        <v>58</v>
      </c>
      <c r="I12">
        <v>9</v>
      </c>
      <c r="J12" s="14">
        <f t="shared" ca="1" si="2"/>
        <v>-62156</v>
      </c>
      <c r="K12" s="41">
        <f t="shared" ca="1" si="3"/>
        <v>18.399999999999999</v>
      </c>
      <c r="L12" s="41">
        <f t="shared" ca="1" si="4"/>
        <v>13.03</v>
      </c>
      <c r="M12" s="14">
        <f t="shared" ca="1" si="5"/>
        <v>5292</v>
      </c>
      <c r="N12" s="14">
        <f t="shared" ca="1" si="0"/>
        <v>18418.039999999997</v>
      </c>
      <c r="O12" s="41">
        <f t="shared" ca="1" si="6"/>
        <v>18.87</v>
      </c>
      <c r="P12" s="41">
        <f t="shared" ca="1" si="7"/>
        <v>12.91</v>
      </c>
      <c r="Q12" s="14">
        <f t="shared" ca="1" si="8"/>
        <v>5127</v>
      </c>
      <c r="R12" s="14">
        <f t="shared" ca="1" si="9"/>
        <v>20556.920000000006</v>
      </c>
      <c r="S12" s="41">
        <f t="shared" ca="1" si="10"/>
        <v>17.97</v>
      </c>
      <c r="T12" s="41">
        <f t="shared" ca="1" si="11"/>
        <v>13.43</v>
      </c>
      <c r="U12" s="14">
        <f t="shared" ca="1" si="12"/>
        <v>5157</v>
      </c>
      <c r="V12" s="14">
        <f t="shared" ca="1" si="13"/>
        <v>13412.779999999995</v>
      </c>
      <c r="W12" s="41">
        <f t="shared" ca="1" si="14"/>
        <v>18.22</v>
      </c>
      <c r="X12" s="41">
        <f t="shared" ca="1" si="15"/>
        <v>12.52</v>
      </c>
      <c r="Y12" s="14">
        <f t="shared" ca="1" si="16"/>
        <v>4927</v>
      </c>
      <c r="Z12" s="14">
        <f t="shared" ca="1" si="17"/>
        <v>18083.899999999998</v>
      </c>
      <c r="AA12" s="41">
        <f t="shared" ca="1" si="18"/>
        <v>18.53</v>
      </c>
      <c r="AB12" s="41">
        <f t="shared" ca="1" si="19"/>
        <v>13.4</v>
      </c>
      <c r="AC12" s="14">
        <f t="shared" ca="1" si="20"/>
        <v>5101</v>
      </c>
      <c r="AD12" s="14">
        <f t="shared" ca="1" si="21"/>
        <v>0</v>
      </c>
      <c r="AE12">
        <f t="shared" ca="1" si="22"/>
        <v>4</v>
      </c>
      <c r="AF12" s="46">
        <f t="shared" ca="1" si="23"/>
        <v>-848.23926856620938</v>
      </c>
      <c r="AH12" s="42">
        <f t="shared" ca="1" si="24"/>
        <v>0.77239240822356259</v>
      </c>
      <c r="AI12" s="42">
        <f t="shared" ca="1" si="24"/>
        <v>0.64874300183078648</v>
      </c>
      <c r="AJ12" s="42">
        <f t="shared" ca="1" si="1"/>
        <v>0.20242600986760984</v>
      </c>
      <c r="AK12" s="42">
        <f t="shared" ca="1" si="1"/>
        <v>8.8611268605668037E-2</v>
      </c>
      <c r="AL12" s="42">
        <f t="shared" ca="1" si="1"/>
        <v>0.52454614440674241</v>
      </c>
      <c r="AM12" s="42">
        <f t="shared" ca="1" si="1"/>
        <v>0.37228099874233367</v>
      </c>
    </row>
    <row r="13" spans="1:39" x14ac:dyDescent="0.3">
      <c r="A13" s="1" t="s">
        <v>56</v>
      </c>
      <c r="B13" s="4">
        <v>58000</v>
      </c>
      <c r="C13" s="4">
        <v>64000</v>
      </c>
      <c r="D13" s="1" t="s">
        <v>60</v>
      </c>
      <c r="E13" s="12"/>
      <c r="I13">
        <v>10</v>
      </c>
      <c r="J13" s="14">
        <f t="shared" ca="1" si="2"/>
        <v>-61873</v>
      </c>
      <c r="K13" s="41">
        <f t="shared" ca="1" si="3"/>
        <v>18.07</v>
      </c>
      <c r="L13" s="41">
        <f t="shared" ca="1" si="4"/>
        <v>12.68</v>
      </c>
      <c r="M13" s="14">
        <f t="shared" ca="1" si="5"/>
        <v>5051</v>
      </c>
      <c r="N13" s="14">
        <f t="shared" ca="1" si="0"/>
        <v>17224.890000000003</v>
      </c>
      <c r="O13" s="41">
        <f t="shared" ca="1" si="6"/>
        <v>18.899999999999999</v>
      </c>
      <c r="P13" s="41">
        <f t="shared" ca="1" si="7"/>
        <v>13.8</v>
      </c>
      <c r="Q13" s="14">
        <f t="shared" ca="1" si="8"/>
        <v>4918</v>
      </c>
      <c r="R13" s="14">
        <f t="shared" ca="1" si="9"/>
        <v>15081.799999999988</v>
      </c>
      <c r="S13" s="41">
        <f t="shared" ca="1" si="10"/>
        <v>18.93</v>
      </c>
      <c r="T13" s="41">
        <f t="shared" ca="1" si="11"/>
        <v>13.51</v>
      </c>
      <c r="U13" s="14">
        <f t="shared" ca="1" si="12"/>
        <v>5091</v>
      </c>
      <c r="V13" s="14">
        <f t="shared" ca="1" si="13"/>
        <v>17593.22</v>
      </c>
      <c r="W13" s="41">
        <f t="shared" ca="1" si="14"/>
        <v>17.829999999999998</v>
      </c>
      <c r="X13" s="41">
        <f t="shared" ca="1" si="15"/>
        <v>13.24</v>
      </c>
      <c r="Y13" s="14">
        <f t="shared" ca="1" si="16"/>
        <v>5004</v>
      </c>
      <c r="Z13" s="14">
        <f t="shared" ca="1" si="17"/>
        <v>12968.35999999999</v>
      </c>
      <c r="AA13" s="41">
        <f t="shared" ca="1" si="18"/>
        <v>18.420000000000002</v>
      </c>
      <c r="AB13" s="41">
        <f t="shared" ca="1" si="19"/>
        <v>13.36</v>
      </c>
      <c r="AC13" s="14">
        <f t="shared" ca="1" si="20"/>
        <v>5000</v>
      </c>
      <c r="AD13" s="14">
        <f t="shared" ca="1" si="21"/>
        <v>0</v>
      </c>
      <c r="AE13">
        <f t="shared" ca="1" si="22"/>
        <v>4</v>
      </c>
      <c r="AF13" s="46">
        <f t="shared" ca="1" si="23"/>
        <v>-6751.5027578860318</v>
      </c>
      <c r="AH13" s="42">
        <f t="shared" ca="1" si="24"/>
        <v>0.62243830572084202</v>
      </c>
      <c r="AI13" s="42">
        <f t="shared" ca="1" si="24"/>
        <v>8.2650102063393516E-2</v>
      </c>
      <c r="AJ13" s="42">
        <f t="shared" ca="1" si="1"/>
        <v>0.95316131185612418</v>
      </c>
      <c r="AK13" s="42">
        <f t="shared" ca="1" si="1"/>
        <v>0.26755987419957727</v>
      </c>
      <c r="AL13" s="42">
        <f t="shared" ca="1" si="1"/>
        <v>0.27157284938496917</v>
      </c>
      <c r="AM13" s="42">
        <f t="shared" ca="1" si="1"/>
        <v>0.22497530554340917</v>
      </c>
    </row>
    <row r="14" spans="1:39" x14ac:dyDescent="0.3">
      <c r="A14" s="1" t="s">
        <v>23</v>
      </c>
      <c r="B14" s="4">
        <v>17.7</v>
      </c>
      <c r="C14" s="4">
        <v>19.5</v>
      </c>
      <c r="D14" s="1" t="s">
        <v>60</v>
      </c>
      <c r="E14" s="49">
        <f>B14*100</f>
        <v>1770</v>
      </c>
      <c r="F14" s="49">
        <f>C14*100</f>
        <v>1950</v>
      </c>
      <c r="I14">
        <v>11</v>
      </c>
      <c r="J14" s="14">
        <f t="shared" ca="1" si="2"/>
        <v>-59971</v>
      </c>
      <c r="K14" s="41">
        <f t="shared" ca="1" si="3"/>
        <v>17.82</v>
      </c>
      <c r="L14" s="41">
        <f t="shared" ca="1" si="4"/>
        <v>13.53</v>
      </c>
      <c r="M14" s="14">
        <f t="shared" ca="1" si="5"/>
        <v>5191</v>
      </c>
      <c r="N14" s="14">
        <f t="shared" ca="1" si="0"/>
        <v>12269.390000000003</v>
      </c>
      <c r="O14" s="41">
        <f t="shared" ca="1" si="6"/>
        <v>18.25</v>
      </c>
      <c r="P14" s="41">
        <f t="shared" ca="1" si="7"/>
        <v>12.62</v>
      </c>
      <c r="Q14" s="14">
        <f t="shared" ca="1" si="8"/>
        <v>5001</v>
      </c>
      <c r="R14" s="14">
        <f t="shared" ca="1" si="9"/>
        <v>18155.630000000005</v>
      </c>
      <c r="S14" s="41">
        <f t="shared" ca="1" si="10"/>
        <v>18.88</v>
      </c>
      <c r="T14" s="41">
        <f t="shared" ca="1" si="11"/>
        <v>13.32</v>
      </c>
      <c r="U14" s="14">
        <f t="shared" ca="1" si="12"/>
        <v>5177</v>
      </c>
      <c r="V14" s="14">
        <f t="shared" ca="1" si="13"/>
        <v>18784.119999999992</v>
      </c>
      <c r="W14" s="41">
        <f t="shared" ca="1" si="14"/>
        <v>18.11</v>
      </c>
      <c r="X14" s="41">
        <f t="shared" ca="1" si="15"/>
        <v>12.64</v>
      </c>
      <c r="Y14" s="14">
        <f t="shared" ca="1" si="16"/>
        <v>5019</v>
      </c>
      <c r="Z14" s="14">
        <f t="shared" ca="1" si="17"/>
        <v>17453.929999999993</v>
      </c>
      <c r="AA14" s="41">
        <f t="shared" ca="1" si="18"/>
        <v>18.350000000000001</v>
      </c>
      <c r="AB14" s="41">
        <f t="shared" ca="1" si="19"/>
        <v>12.79</v>
      </c>
      <c r="AC14" s="14">
        <f t="shared" ca="1" si="20"/>
        <v>5138</v>
      </c>
      <c r="AD14" s="14">
        <f t="shared" ca="1" si="21"/>
        <v>18567.280000000013</v>
      </c>
      <c r="AE14">
        <f t="shared" ca="1" si="22"/>
        <v>5</v>
      </c>
      <c r="AF14" s="46">
        <f t="shared" ca="1" si="23"/>
        <v>10597.689376335858</v>
      </c>
      <c r="AH14" s="42">
        <f t="shared" ca="1" si="24"/>
        <v>0.60909532724469684</v>
      </c>
      <c r="AI14" s="42">
        <f t="shared" ca="1" si="24"/>
        <v>0.86727822504214014</v>
      </c>
      <c r="AJ14" s="42">
        <f t="shared" ca="1" si="1"/>
        <v>0.6376828410571086</v>
      </c>
      <c r="AK14" s="42">
        <f t="shared" ca="1" si="1"/>
        <v>0.51290431792715752</v>
      </c>
      <c r="AL14" s="42">
        <f t="shared" ca="1" si="1"/>
        <v>0.40460799672308245</v>
      </c>
      <c r="AM14" s="42">
        <f t="shared" ca="1" si="1"/>
        <v>0.90167933447562976</v>
      </c>
    </row>
    <row r="15" spans="1:39" x14ac:dyDescent="0.3">
      <c r="A15" s="1" t="s">
        <v>55</v>
      </c>
      <c r="B15" s="4">
        <v>12.5</v>
      </c>
      <c r="C15" s="4">
        <v>14</v>
      </c>
      <c r="D15" s="1" t="s">
        <v>60</v>
      </c>
      <c r="E15" s="49">
        <f>B15*100</f>
        <v>1250</v>
      </c>
      <c r="F15" s="49">
        <f>C15*100</f>
        <v>1400</v>
      </c>
      <c r="I15">
        <v>12</v>
      </c>
      <c r="J15" s="14">
        <f t="shared" ca="1" si="2"/>
        <v>-60273</v>
      </c>
      <c r="K15" s="41">
        <f t="shared" ca="1" si="3"/>
        <v>18.03</v>
      </c>
      <c r="L15" s="41">
        <f t="shared" ca="1" si="4"/>
        <v>12.8</v>
      </c>
      <c r="M15" s="14">
        <f t="shared" ca="1" si="5"/>
        <v>5089</v>
      </c>
      <c r="N15" s="14">
        <f t="shared" ca="1" si="0"/>
        <v>16615.47</v>
      </c>
      <c r="O15" s="41">
        <f t="shared" ca="1" si="6"/>
        <v>18.399999999999999</v>
      </c>
      <c r="P15" s="41">
        <f t="shared" ca="1" si="7"/>
        <v>13.84</v>
      </c>
      <c r="Q15" s="14">
        <f t="shared" ca="1" si="8"/>
        <v>5175</v>
      </c>
      <c r="R15" s="14">
        <f t="shared" ca="1" si="9"/>
        <v>13597.999999999993</v>
      </c>
      <c r="S15" s="41">
        <f t="shared" ca="1" si="10"/>
        <v>17.97</v>
      </c>
      <c r="T15" s="41">
        <f t="shared" ca="1" si="11"/>
        <v>13.22</v>
      </c>
      <c r="U15" s="14">
        <f t="shared" ca="1" si="12"/>
        <v>5045</v>
      </c>
      <c r="V15" s="14">
        <f t="shared" ca="1" si="13"/>
        <v>13963.749999999993</v>
      </c>
      <c r="W15" s="41">
        <f t="shared" ca="1" si="14"/>
        <v>18.13</v>
      </c>
      <c r="X15" s="41">
        <f t="shared" ca="1" si="15"/>
        <v>13.82</v>
      </c>
      <c r="Y15" s="14">
        <f t="shared" ca="1" si="16"/>
        <v>5162</v>
      </c>
      <c r="Z15" s="14">
        <f t="shared" ca="1" si="17"/>
        <v>12248.219999999994</v>
      </c>
      <c r="AA15" s="41">
        <f t="shared" ca="1" si="18"/>
        <v>19.3</v>
      </c>
      <c r="AB15" s="41">
        <f t="shared" ca="1" si="19"/>
        <v>13.8</v>
      </c>
      <c r="AC15" s="14">
        <f t="shared" ca="1" si="20"/>
        <v>5193</v>
      </c>
      <c r="AD15" s="14">
        <f t="shared" ca="1" si="21"/>
        <v>0</v>
      </c>
      <c r="AE15">
        <f t="shared" ca="1" si="22"/>
        <v>4</v>
      </c>
      <c r="AF15" s="46">
        <f t="shared" ca="1" si="23"/>
        <v>-10443.288206778951</v>
      </c>
      <c r="AH15" s="42">
        <f t="shared" ca="1" si="24"/>
        <v>0.16699697524158841</v>
      </c>
      <c r="AI15" s="42">
        <f t="shared" ca="1" si="24"/>
        <v>0.14805345627946342</v>
      </c>
      <c r="AJ15" s="42">
        <f t="shared" ca="1" si="1"/>
        <v>0.86457655769885466</v>
      </c>
      <c r="AK15" s="42">
        <f t="shared" ca="1" si="1"/>
        <v>0.92677499597645208</v>
      </c>
      <c r="AL15" s="42">
        <f t="shared" ca="1" si="1"/>
        <v>0.36526816497426762</v>
      </c>
      <c r="AM15" s="42">
        <f t="shared" ca="1" si="1"/>
        <v>0.41684326914385506</v>
      </c>
    </row>
    <row r="16" spans="1:39" x14ac:dyDescent="0.3">
      <c r="A16" s="1"/>
      <c r="B16" s="1"/>
      <c r="C16" s="1"/>
      <c r="D16" s="1"/>
      <c r="E16" s="49"/>
      <c r="F16" s="49"/>
      <c r="I16">
        <v>13</v>
      </c>
      <c r="J16" s="14">
        <f t="shared" ca="1" si="2"/>
        <v>-59935</v>
      </c>
      <c r="K16" s="41">
        <f t="shared" ca="1" si="3"/>
        <v>17.760000000000002</v>
      </c>
      <c r="L16" s="41">
        <f t="shared" ca="1" si="4"/>
        <v>13.52</v>
      </c>
      <c r="M16" s="14">
        <f t="shared" ca="1" si="5"/>
        <v>5166</v>
      </c>
      <c r="N16" s="14">
        <f t="shared" ca="1" si="0"/>
        <v>11903.840000000011</v>
      </c>
      <c r="O16" s="41">
        <f t="shared" ca="1" si="6"/>
        <v>18.329999999999998</v>
      </c>
      <c r="P16" s="41">
        <f t="shared" ca="1" si="7"/>
        <v>12.66</v>
      </c>
      <c r="Q16" s="14">
        <f t="shared" ca="1" si="8"/>
        <v>5101</v>
      </c>
      <c r="R16" s="14">
        <f t="shared" ca="1" si="9"/>
        <v>18922.669999999991</v>
      </c>
      <c r="S16" s="41">
        <f t="shared" ca="1" si="10"/>
        <v>19.37</v>
      </c>
      <c r="T16" s="41">
        <f t="shared" ca="1" si="11"/>
        <v>13.06</v>
      </c>
      <c r="U16" s="14">
        <f t="shared" ca="1" si="12"/>
        <v>5050</v>
      </c>
      <c r="V16" s="14">
        <f t="shared" ca="1" si="13"/>
        <v>21865.500000000004</v>
      </c>
      <c r="W16" s="41">
        <f t="shared" ca="1" si="14"/>
        <v>17.78</v>
      </c>
      <c r="X16" s="41">
        <f t="shared" ca="1" si="15"/>
        <v>13.09</v>
      </c>
      <c r="Y16" s="14">
        <f t="shared" ca="1" si="16"/>
        <v>5194</v>
      </c>
      <c r="Z16" s="14">
        <f t="shared" ca="1" si="17"/>
        <v>14359.860000000008</v>
      </c>
      <c r="AA16" s="41">
        <f t="shared" ca="1" si="18"/>
        <v>18.809999999999999</v>
      </c>
      <c r="AB16" s="41">
        <f t="shared" ca="1" si="19"/>
        <v>13.37</v>
      </c>
      <c r="AC16" s="14">
        <f t="shared" ca="1" si="20"/>
        <v>5122</v>
      </c>
      <c r="AD16" s="14">
        <f t="shared" ca="1" si="21"/>
        <v>0</v>
      </c>
      <c r="AE16">
        <f t="shared" ca="1" si="22"/>
        <v>4</v>
      </c>
      <c r="AF16" s="46">
        <f t="shared" ca="1" si="23"/>
        <v>-2010.1922494894011</v>
      </c>
      <c r="AH16" s="42">
        <f t="shared" ca="1" si="24"/>
        <v>0.39593100195502762</v>
      </c>
      <c r="AI16" s="42">
        <f t="shared" ca="1" si="24"/>
        <v>0.45620365661839513</v>
      </c>
      <c r="AJ16" s="42">
        <f t="shared" ca="1" si="1"/>
        <v>0.96410684156416848</v>
      </c>
      <c r="AK16" s="42">
        <f t="shared" ca="1" si="1"/>
        <v>0.5575909459606212</v>
      </c>
      <c r="AL16" s="42">
        <f t="shared" ca="1" si="1"/>
        <v>0.60885733776372175</v>
      </c>
      <c r="AM16" s="42">
        <f t="shared" ca="1" si="1"/>
        <v>0.45936982405366189</v>
      </c>
    </row>
    <row r="17" spans="1:39" x14ac:dyDescent="0.3">
      <c r="I17">
        <v>14</v>
      </c>
      <c r="J17" s="14">
        <f t="shared" ca="1" si="2"/>
        <v>-58647</v>
      </c>
      <c r="K17" s="41">
        <f t="shared" ca="1" si="3"/>
        <v>18.39</v>
      </c>
      <c r="L17" s="41">
        <f t="shared" ca="1" si="4"/>
        <v>13.41</v>
      </c>
      <c r="M17" s="14">
        <f t="shared" ca="1" si="5"/>
        <v>5093</v>
      </c>
      <c r="N17" s="14">
        <f t="shared" ca="1" si="0"/>
        <v>15363.140000000003</v>
      </c>
      <c r="O17" s="41">
        <f t="shared" ca="1" si="6"/>
        <v>18.21</v>
      </c>
      <c r="P17" s="41">
        <f t="shared" ca="1" si="7"/>
        <v>13.18</v>
      </c>
      <c r="Q17" s="14">
        <f t="shared" ca="1" si="8"/>
        <v>5032</v>
      </c>
      <c r="R17" s="14">
        <f t="shared" ca="1" si="9"/>
        <v>15310.960000000006</v>
      </c>
      <c r="S17" s="41">
        <f t="shared" ca="1" si="10"/>
        <v>18.93</v>
      </c>
      <c r="T17" s="41">
        <f t="shared" ca="1" si="11"/>
        <v>12.72</v>
      </c>
      <c r="U17" s="14">
        <f t="shared" ca="1" si="12"/>
        <v>5152</v>
      </c>
      <c r="V17" s="14">
        <f t="shared" ca="1" si="13"/>
        <v>21993.919999999995</v>
      </c>
      <c r="W17" s="41">
        <f t="shared" ca="1" si="14"/>
        <v>19.23</v>
      </c>
      <c r="X17" s="41">
        <f t="shared" ca="1" si="15"/>
        <v>13.05</v>
      </c>
      <c r="Y17" s="14">
        <f t="shared" ca="1" si="16"/>
        <v>5052</v>
      </c>
      <c r="Z17" s="14">
        <f t="shared" ca="1" si="17"/>
        <v>21221.359999999997</v>
      </c>
      <c r="AA17" s="41">
        <f t="shared" ca="1" si="18"/>
        <v>18.55</v>
      </c>
      <c r="AB17" s="41">
        <f t="shared" ca="1" si="19"/>
        <v>13.33</v>
      </c>
      <c r="AC17" s="14">
        <f t="shared" ca="1" si="20"/>
        <v>5005</v>
      </c>
      <c r="AD17" s="14">
        <f t="shared" ca="1" si="21"/>
        <v>0</v>
      </c>
      <c r="AE17">
        <f t="shared" ca="1" si="22"/>
        <v>4</v>
      </c>
      <c r="AF17" s="46">
        <f t="shared" ca="1" si="23"/>
        <v>4480.2380357073689</v>
      </c>
      <c r="AH17" s="42">
        <f t="shared" ca="1" si="24"/>
        <v>0.15797930848967168</v>
      </c>
      <c r="AI17" s="42">
        <f t="shared" ca="1" si="24"/>
        <v>0.2418028473919055</v>
      </c>
      <c r="AJ17" s="42">
        <f t="shared" ca="1" si="1"/>
        <v>0.83682810954185916</v>
      </c>
      <c r="AK17" s="42">
        <f t="shared" ca="1" si="1"/>
        <v>0.37260035243778145</v>
      </c>
      <c r="AL17" s="42">
        <f t="shared" ca="1" si="1"/>
        <v>0.53869549783793114</v>
      </c>
      <c r="AM17" s="42">
        <f t="shared" ca="1" si="1"/>
        <v>0.15817554312627602</v>
      </c>
    </row>
    <row r="18" spans="1:39" x14ac:dyDescent="0.3">
      <c r="I18">
        <v>15</v>
      </c>
      <c r="J18" s="14">
        <f t="shared" ca="1" si="2"/>
        <v>-61393</v>
      </c>
      <c r="K18" s="41">
        <f t="shared" ca="1" si="3"/>
        <v>17.78</v>
      </c>
      <c r="L18" s="41">
        <f t="shared" ca="1" si="4"/>
        <v>14</v>
      </c>
      <c r="M18" s="14">
        <f t="shared" ca="1" si="5"/>
        <v>5063</v>
      </c>
      <c r="N18" s="14">
        <f t="shared" ca="1" si="0"/>
        <v>9138.1400000000067</v>
      </c>
      <c r="O18" s="41">
        <f t="shared" ca="1" si="6"/>
        <v>18.23</v>
      </c>
      <c r="P18" s="41">
        <f t="shared" ca="1" si="7"/>
        <v>13.32</v>
      </c>
      <c r="Q18" s="14" t="b">
        <f t="shared" ca="1" si="8"/>
        <v>0</v>
      </c>
      <c r="R18" s="14">
        <f t="shared" ca="1" si="9"/>
        <v>-10000</v>
      </c>
      <c r="S18" s="41">
        <f t="shared" ca="1" si="10"/>
        <v>19.170000000000002</v>
      </c>
      <c r="T18" s="41">
        <f t="shared" ca="1" si="11"/>
        <v>13.22</v>
      </c>
      <c r="U18" s="14">
        <f t="shared" ca="1" si="12"/>
        <v>5190</v>
      </c>
      <c r="V18" s="14">
        <f t="shared" ca="1" si="13"/>
        <v>20880.500000000007</v>
      </c>
      <c r="W18" s="41">
        <f t="shared" ca="1" si="14"/>
        <v>19.010000000000002</v>
      </c>
      <c r="X18" s="41">
        <f t="shared" ca="1" si="15"/>
        <v>13.12</v>
      </c>
      <c r="Y18" s="14">
        <f t="shared" ca="1" si="16"/>
        <v>5012</v>
      </c>
      <c r="Z18" s="14">
        <f t="shared" ca="1" si="17"/>
        <v>19520.680000000011</v>
      </c>
      <c r="AA18" s="41">
        <f t="shared" ca="1" si="18"/>
        <v>19.22</v>
      </c>
      <c r="AB18" s="41">
        <f t="shared" ca="1" si="19"/>
        <v>12.81</v>
      </c>
      <c r="AC18" s="14">
        <f t="shared" ca="1" si="20"/>
        <v>5161</v>
      </c>
      <c r="AD18" s="14">
        <f t="shared" ca="1" si="21"/>
        <v>0</v>
      </c>
      <c r="AE18">
        <f t="shared" ca="1" si="22"/>
        <v>4</v>
      </c>
      <c r="AF18" s="46">
        <f t="shared" ca="1" si="23"/>
        <v>-27054.905885128686</v>
      </c>
      <c r="AH18" s="42">
        <f t="shared" ca="1" si="24"/>
        <v>0.37622059817123243</v>
      </c>
      <c r="AI18" s="42">
        <f t="shared" ca="1" si="24"/>
        <v>0.18043790012733762</v>
      </c>
      <c r="AJ18" s="42">
        <f t="shared" ca="1" si="1"/>
        <v>0.36840399682570379</v>
      </c>
      <c r="AK18" s="42">
        <f t="shared" ca="1" si="1"/>
        <v>0.415748276433619</v>
      </c>
      <c r="AL18" s="42">
        <f t="shared" ca="1" si="1"/>
        <v>0.80725815883308205</v>
      </c>
      <c r="AM18" s="42">
        <f t="shared" ca="1" si="1"/>
        <v>0.27925844865688254</v>
      </c>
    </row>
    <row r="19" spans="1:39" x14ac:dyDescent="0.3">
      <c r="A19" s="1" t="s">
        <v>13</v>
      </c>
      <c r="B19" s="1">
        <v>3</v>
      </c>
      <c r="C19" s="1">
        <v>4</v>
      </c>
      <c r="D19" s="1">
        <v>5</v>
      </c>
      <c r="I19">
        <v>16</v>
      </c>
      <c r="J19" s="14">
        <f t="shared" ca="1" si="2"/>
        <v>-62199</v>
      </c>
      <c r="K19" s="41">
        <f t="shared" ca="1" si="3"/>
        <v>18.7</v>
      </c>
      <c r="L19" s="41">
        <f t="shared" ca="1" si="4"/>
        <v>13.26</v>
      </c>
      <c r="M19" s="14">
        <f t="shared" ca="1" si="5"/>
        <v>5373</v>
      </c>
      <c r="N19" s="14">
        <f t="shared" ca="1" si="0"/>
        <v>19229.12</v>
      </c>
      <c r="O19" s="41">
        <f t="shared" ca="1" si="6"/>
        <v>19.28</v>
      </c>
      <c r="P19" s="41">
        <f t="shared" ca="1" si="7"/>
        <v>12.89</v>
      </c>
      <c r="Q19" s="14">
        <f t="shared" ca="1" si="8"/>
        <v>4903</v>
      </c>
      <c r="R19" s="14">
        <f t="shared" ca="1" si="9"/>
        <v>21330.170000000002</v>
      </c>
      <c r="S19" s="41">
        <f t="shared" ca="1" si="10"/>
        <v>17.96</v>
      </c>
      <c r="T19" s="41">
        <f t="shared" ca="1" si="11"/>
        <v>13.27</v>
      </c>
      <c r="U19" s="14">
        <f t="shared" ca="1" si="12"/>
        <v>5126</v>
      </c>
      <c r="V19" s="14">
        <f t="shared" ca="1" si="13"/>
        <v>14040.940000000006</v>
      </c>
      <c r="W19" s="41">
        <f t="shared" ca="1" si="14"/>
        <v>18.28</v>
      </c>
      <c r="X19" s="41">
        <f t="shared" ca="1" si="15"/>
        <v>13.77</v>
      </c>
      <c r="Y19" s="14">
        <f t="shared" ca="1" si="16"/>
        <v>5105</v>
      </c>
      <c r="Z19" s="14">
        <f t="shared" ca="1" si="17"/>
        <v>13023.550000000007</v>
      </c>
      <c r="AA19" s="41">
        <f t="shared" ca="1" si="18"/>
        <v>18.79</v>
      </c>
      <c r="AB19" s="41">
        <f t="shared" ca="1" si="19"/>
        <v>12.67</v>
      </c>
      <c r="AC19" s="14">
        <f t="shared" ca="1" si="20"/>
        <v>5073</v>
      </c>
      <c r="AD19" s="14">
        <f t="shared" ca="1" si="21"/>
        <v>21046.759999999995</v>
      </c>
      <c r="AE19">
        <f t="shared" ca="1" si="22"/>
        <v>5</v>
      </c>
      <c r="AF19" s="46">
        <f t="shared" ca="1" si="23"/>
        <v>12035.597581410428</v>
      </c>
      <c r="AH19" s="42">
        <f t="shared" ca="1" si="24"/>
        <v>0.76009041451000359</v>
      </c>
      <c r="AI19" s="42">
        <f t="shared" ca="1" si="24"/>
        <v>9.944812610614151E-2</v>
      </c>
      <c r="AJ19" s="42">
        <f t="shared" ca="1" si="1"/>
        <v>0.84319024733270331</v>
      </c>
      <c r="AK19" s="42">
        <f t="shared" ca="1" si="1"/>
        <v>0.77786526221361529</v>
      </c>
      <c r="AL19" s="42">
        <f t="shared" ca="1" si="1"/>
        <v>0.21702143001164231</v>
      </c>
      <c r="AM19" s="42">
        <f t="shared" ca="1" si="1"/>
        <v>0.77779103665998128</v>
      </c>
    </row>
    <row r="20" spans="1:39" x14ac:dyDescent="0.3">
      <c r="A20" s="1" t="s">
        <v>62</v>
      </c>
      <c r="B20" s="1">
        <v>0.1</v>
      </c>
      <c r="C20" s="1">
        <v>0.6</v>
      </c>
      <c r="D20" s="1">
        <f>1-SUM(B20:C20)</f>
        <v>0.30000000000000004</v>
      </c>
      <c r="H20" s="12"/>
      <c r="I20">
        <v>17</v>
      </c>
      <c r="J20" s="14">
        <f t="shared" ca="1" si="2"/>
        <v>-61392</v>
      </c>
      <c r="K20" s="41">
        <f t="shared" ca="1" si="3"/>
        <v>17.850000000000001</v>
      </c>
      <c r="L20" s="41">
        <f t="shared" ca="1" si="4"/>
        <v>13.53</v>
      </c>
      <c r="M20" s="14">
        <f t="shared" ca="1" si="5"/>
        <v>5231</v>
      </c>
      <c r="N20" s="14">
        <f t="shared" ca="1" si="0"/>
        <v>12597.920000000009</v>
      </c>
      <c r="O20" s="41">
        <f t="shared" ca="1" si="6"/>
        <v>18.559999999999999</v>
      </c>
      <c r="P20" s="41">
        <f t="shared" ca="1" si="7"/>
        <v>13.86</v>
      </c>
      <c r="Q20" s="14">
        <f t="shared" ca="1" si="8"/>
        <v>5273</v>
      </c>
      <c r="R20" s="14">
        <f t="shared" ca="1" si="9"/>
        <v>14783.099999999995</v>
      </c>
      <c r="S20" s="41">
        <f t="shared" ca="1" si="10"/>
        <v>19.39</v>
      </c>
      <c r="T20" s="41">
        <f t="shared" ca="1" si="11"/>
        <v>13.65</v>
      </c>
      <c r="U20" s="14">
        <f t="shared" ca="1" si="12"/>
        <v>5193</v>
      </c>
      <c r="V20" s="14">
        <f t="shared" ca="1" si="13"/>
        <v>19807.82</v>
      </c>
      <c r="W20" s="41">
        <f t="shared" ca="1" si="14"/>
        <v>18.98</v>
      </c>
      <c r="X20" s="41">
        <f t="shared" ca="1" si="15"/>
        <v>13.26</v>
      </c>
      <c r="Y20" s="14">
        <f t="shared" ca="1" si="16"/>
        <v>5172</v>
      </c>
      <c r="Z20" s="14">
        <f t="shared" ca="1" si="17"/>
        <v>19583.840000000004</v>
      </c>
      <c r="AA20" s="41">
        <f t="shared" ca="1" si="18"/>
        <v>18.47</v>
      </c>
      <c r="AB20" s="41">
        <f t="shared" ca="1" si="19"/>
        <v>12.81</v>
      </c>
      <c r="AC20" s="14">
        <f t="shared" ca="1" si="20"/>
        <v>5179</v>
      </c>
      <c r="AD20" s="14">
        <f t="shared" ca="1" si="21"/>
        <v>0</v>
      </c>
      <c r="AE20">
        <f t="shared" ca="1" si="22"/>
        <v>4</v>
      </c>
      <c r="AF20" s="46">
        <f t="shared" ca="1" si="23"/>
        <v>-3968.8681568359225</v>
      </c>
      <c r="AH20" s="42">
        <f t="shared" ca="1" si="24"/>
        <v>0.86974649585296782</v>
      </c>
      <c r="AI20" s="42">
        <f t="shared" ca="1" si="24"/>
        <v>0.9018552684390897</v>
      </c>
      <c r="AJ20" s="42">
        <f t="shared" ca="1" si="24"/>
        <v>0.78074576068656598</v>
      </c>
      <c r="AK20" s="42">
        <f t="shared" ca="1" si="24"/>
        <v>0.12998087960654792</v>
      </c>
      <c r="AL20" s="42">
        <f t="shared" ca="1" si="24"/>
        <v>0.86582226978963017</v>
      </c>
      <c r="AM20" s="42">
        <f t="shared" ref="AM20:AM83" ca="1" si="25">RAND()</f>
        <v>0.66718814488399247</v>
      </c>
    </row>
    <row r="21" spans="1:39" x14ac:dyDescent="0.3">
      <c r="I21">
        <v>18</v>
      </c>
      <c r="J21" s="14">
        <f t="shared" ca="1" si="2"/>
        <v>-61438</v>
      </c>
      <c r="K21" s="41">
        <f t="shared" ca="1" si="3"/>
        <v>17.760000000000002</v>
      </c>
      <c r="L21" s="41">
        <f t="shared" ca="1" si="4"/>
        <v>13.24</v>
      </c>
      <c r="M21" s="14">
        <f t="shared" ca="1" si="5"/>
        <v>5059</v>
      </c>
      <c r="N21" s="14">
        <f t="shared" ca="1" si="0"/>
        <v>12866.680000000008</v>
      </c>
      <c r="O21" s="41">
        <f t="shared" ca="1" si="6"/>
        <v>18.760000000000002</v>
      </c>
      <c r="P21" s="41">
        <f t="shared" ca="1" si="7"/>
        <v>13.97</v>
      </c>
      <c r="Q21" s="14" t="b">
        <f t="shared" ca="1" si="8"/>
        <v>0</v>
      </c>
      <c r="R21" s="14">
        <f t="shared" ca="1" si="9"/>
        <v>-10000</v>
      </c>
      <c r="S21" s="41">
        <f t="shared" ca="1" si="10"/>
        <v>18.440000000000001</v>
      </c>
      <c r="T21" s="41">
        <f t="shared" ca="1" si="11"/>
        <v>13.16</v>
      </c>
      <c r="U21" s="14">
        <f t="shared" ca="1" si="12"/>
        <v>5006</v>
      </c>
      <c r="V21" s="14">
        <f t="shared" ca="1" si="13"/>
        <v>16431.680000000004</v>
      </c>
      <c r="W21" s="41">
        <f t="shared" ca="1" si="14"/>
        <v>18.55</v>
      </c>
      <c r="X21" s="41">
        <f t="shared" ca="1" si="15"/>
        <v>12.51</v>
      </c>
      <c r="Y21" s="14">
        <f t="shared" ca="1" si="16"/>
        <v>5194</v>
      </c>
      <c r="Z21" s="14">
        <f t="shared" ca="1" si="17"/>
        <v>21371.760000000006</v>
      </c>
      <c r="AA21" s="41">
        <f t="shared" ca="1" si="18"/>
        <v>17.72</v>
      </c>
      <c r="AB21" s="41">
        <f t="shared" ca="1" si="19"/>
        <v>14</v>
      </c>
      <c r="AC21" s="14">
        <f t="shared" ca="1" si="20"/>
        <v>5036</v>
      </c>
      <c r="AD21" s="14">
        <f t="shared" ca="1" si="21"/>
        <v>0</v>
      </c>
      <c r="AE21">
        <f t="shared" ca="1" si="22"/>
        <v>4</v>
      </c>
      <c r="AF21" s="46">
        <f t="shared" ca="1" si="23"/>
        <v>-25919.618861124356</v>
      </c>
      <c r="AH21" s="42">
        <f t="shared" ca="1" si="24"/>
        <v>0.10183812734414599</v>
      </c>
      <c r="AI21" s="42">
        <f t="shared" ca="1" si="24"/>
        <v>0.14801170736533342</v>
      </c>
      <c r="AJ21" s="42">
        <f t="shared" ca="1" si="24"/>
        <v>0.57679071533755788</v>
      </c>
      <c r="AK21" s="42">
        <f t="shared" ca="1" si="24"/>
        <v>0.47733217642733539</v>
      </c>
      <c r="AL21" s="42">
        <f t="shared" ca="1" si="24"/>
        <v>0.83437001798888588</v>
      </c>
      <c r="AM21" s="42">
        <f t="shared" ca="1" si="25"/>
        <v>0.46844626301766601</v>
      </c>
    </row>
    <row r="22" spans="1:39" ht="13.8" customHeight="1" x14ac:dyDescent="0.3">
      <c r="A22" s="1"/>
      <c r="B22" s="227" t="s">
        <v>57</v>
      </c>
      <c r="C22" s="227"/>
      <c r="D22" s="227" t="s">
        <v>57</v>
      </c>
      <c r="E22" s="227"/>
      <c r="F22" s="227" t="s">
        <v>57</v>
      </c>
      <c r="G22" s="227"/>
      <c r="I22">
        <v>19</v>
      </c>
      <c r="J22" s="14">
        <f t="shared" ca="1" si="2"/>
        <v>-62421</v>
      </c>
      <c r="K22" s="41">
        <f t="shared" ca="1" si="3"/>
        <v>19.239999999999998</v>
      </c>
      <c r="L22" s="41">
        <f t="shared" ca="1" si="4"/>
        <v>13.17</v>
      </c>
      <c r="M22" s="14">
        <f t="shared" ca="1" si="5"/>
        <v>5061</v>
      </c>
      <c r="N22" s="14">
        <f t="shared" ca="1" si="0"/>
        <v>20720.269999999993</v>
      </c>
      <c r="O22" s="41">
        <f t="shared" ca="1" si="6"/>
        <v>19.47</v>
      </c>
      <c r="P22" s="41">
        <f t="shared" ca="1" si="7"/>
        <v>12.62</v>
      </c>
      <c r="Q22" s="14">
        <f t="shared" ca="1" si="8"/>
        <v>5155</v>
      </c>
      <c r="R22" s="14">
        <f t="shared" ca="1" si="9"/>
        <v>25311.75</v>
      </c>
      <c r="S22" s="41">
        <f t="shared" ca="1" si="10"/>
        <v>18.66</v>
      </c>
      <c r="T22" s="41">
        <f t="shared" ca="1" si="11"/>
        <v>12.78</v>
      </c>
      <c r="U22" s="14">
        <f t="shared" ca="1" si="12"/>
        <v>5028</v>
      </c>
      <c r="V22" s="14">
        <f t="shared" ca="1" si="13"/>
        <v>19564.640000000003</v>
      </c>
      <c r="W22" s="41">
        <f t="shared" ca="1" si="14"/>
        <v>17.75</v>
      </c>
      <c r="X22" s="41">
        <f t="shared" ca="1" si="15"/>
        <v>13.72</v>
      </c>
      <c r="Y22" s="14">
        <f t="shared" ca="1" si="16"/>
        <v>5185</v>
      </c>
      <c r="Z22" s="14">
        <f t="shared" ca="1" si="17"/>
        <v>10895.549999999996</v>
      </c>
      <c r="AA22" s="41">
        <f t="shared" ca="1" si="18"/>
        <v>17.78</v>
      </c>
      <c r="AB22" s="41">
        <f t="shared" ca="1" si="19"/>
        <v>13.96</v>
      </c>
      <c r="AC22" s="14">
        <f t="shared" ca="1" si="20"/>
        <v>5194</v>
      </c>
      <c r="AD22" s="14">
        <f t="shared" ca="1" si="21"/>
        <v>9841.0800000000017</v>
      </c>
      <c r="AE22">
        <f t="shared" ca="1" si="22"/>
        <v>5</v>
      </c>
      <c r="AF22" s="46">
        <f t="shared" ca="1" si="23"/>
        <v>11381.853302584073</v>
      </c>
      <c r="AH22" s="42">
        <f t="shared" ca="1" si="24"/>
        <v>0.53246822768369695</v>
      </c>
      <c r="AI22" s="42">
        <f t="shared" ca="1" si="24"/>
        <v>0.59562281887302027</v>
      </c>
      <c r="AJ22" s="42">
        <f t="shared" ca="1" si="24"/>
        <v>0.27478112754211959</v>
      </c>
      <c r="AK22" s="42">
        <f t="shared" ca="1" si="24"/>
        <v>0.63084936017832627</v>
      </c>
      <c r="AL22" s="42">
        <f t="shared" ca="1" si="24"/>
        <v>0.1864973740011675</v>
      </c>
      <c r="AM22" s="42">
        <f t="shared" ca="1" si="25"/>
        <v>0.72582424018331737</v>
      </c>
    </row>
    <row r="23" spans="1:39" ht="13.8" customHeight="1" x14ac:dyDescent="0.3">
      <c r="A23" s="1" t="s">
        <v>61</v>
      </c>
      <c r="B23" s="4">
        <v>4900</v>
      </c>
      <c r="C23" s="4">
        <v>5000</v>
      </c>
      <c r="D23" s="4">
        <v>5000</v>
      </c>
      <c r="E23" s="26">
        <v>5200</v>
      </c>
      <c r="F23" s="26">
        <v>5200</v>
      </c>
      <c r="G23" s="26">
        <v>5375</v>
      </c>
      <c r="I23">
        <v>20</v>
      </c>
      <c r="J23" s="14">
        <f t="shared" ca="1" si="2"/>
        <v>-63893</v>
      </c>
      <c r="K23" s="41">
        <f t="shared" ca="1" si="3"/>
        <v>18.940000000000001</v>
      </c>
      <c r="L23" s="41">
        <f t="shared" ca="1" si="4"/>
        <v>12.76</v>
      </c>
      <c r="M23" s="14">
        <f t="shared" ca="1" si="5"/>
        <v>5160</v>
      </c>
      <c r="N23" s="14">
        <f t="shared" ca="1" si="0"/>
        <v>21888.800000000007</v>
      </c>
      <c r="O23" s="41">
        <f t="shared" ca="1" si="6"/>
        <v>19.059999999999999</v>
      </c>
      <c r="P23" s="41">
        <f t="shared" ca="1" si="7"/>
        <v>13.81</v>
      </c>
      <c r="Q23" s="14">
        <f t="shared" ca="1" si="8"/>
        <v>5059</v>
      </c>
      <c r="R23" s="14">
        <f t="shared" ca="1" si="9"/>
        <v>16559.749999999993</v>
      </c>
      <c r="S23" s="41">
        <f t="shared" ca="1" si="10"/>
        <v>18.93</v>
      </c>
      <c r="T23" s="41">
        <f t="shared" ca="1" si="11"/>
        <v>12.53</v>
      </c>
      <c r="U23" s="14">
        <f t="shared" ca="1" si="12"/>
        <v>5074</v>
      </c>
      <c r="V23" s="14">
        <f t="shared" ca="1" si="13"/>
        <v>22473.600000000002</v>
      </c>
      <c r="W23" s="41">
        <f t="shared" ca="1" si="14"/>
        <v>18.34</v>
      </c>
      <c r="X23" s="41">
        <f t="shared" ca="1" si="15"/>
        <v>13.53</v>
      </c>
      <c r="Y23" s="14">
        <f t="shared" ca="1" si="16"/>
        <v>5041</v>
      </c>
      <c r="Z23" s="14">
        <f t="shared" ca="1" si="17"/>
        <v>14247.210000000003</v>
      </c>
      <c r="AA23" s="41">
        <f t="shared" ca="1" si="18"/>
        <v>18.23</v>
      </c>
      <c r="AB23" s="41">
        <f t="shared" ca="1" si="19"/>
        <v>13.99</v>
      </c>
      <c r="AC23" s="14">
        <f t="shared" ca="1" si="20"/>
        <v>5160</v>
      </c>
      <c r="AD23" s="14">
        <f t="shared" ca="1" si="21"/>
        <v>0</v>
      </c>
      <c r="AE23">
        <f t="shared" ca="1" si="22"/>
        <v>4</v>
      </c>
      <c r="AF23" s="46">
        <f t="shared" ca="1" si="23"/>
        <v>1555.9646672232254</v>
      </c>
      <c r="AH23" s="42">
        <f t="shared" ca="1" si="24"/>
        <v>0.30784926237435128</v>
      </c>
      <c r="AI23" s="42">
        <f t="shared" ca="1" si="24"/>
        <v>0.16062367916144915</v>
      </c>
      <c r="AJ23" s="42">
        <f t="shared" ca="1" si="24"/>
        <v>0.56152855635457521</v>
      </c>
      <c r="AK23" s="42">
        <f t="shared" ca="1" si="24"/>
        <v>0.12604480053764755</v>
      </c>
      <c r="AL23" s="42">
        <f t="shared" ca="1" si="24"/>
        <v>0.27652715946951445</v>
      </c>
      <c r="AM23" s="42">
        <f t="shared" ca="1" si="25"/>
        <v>0.16366247033179226</v>
      </c>
    </row>
    <row r="24" spans="1:39" ht="13.8" customHeight="1" x14ac:dyDescent="0.3">
      <c r="A24" s="1" t="s">
        <v>62</v>
      </c>
      <c r="B24" s="231">
        <v>0.1</v>
      </c>
      <c r="C24" s="232"/>
      <c r="D24" s="227">
        <v>0.5</v>
      </c>
      <c r="E24" s="227"/>
      <c r="F24" s="227">
        <f>1-SUM(B24:E24)</f>
        <v>0.4</v>
      </c>
      <c r="G24" s="227">
        <f t="shared" ref="G24" si="26">1-SUM(E24:F24)</f>
        <v>0.6</v>
      </c>
      <c r="I24">
        <v>21</v>
      </c>
      <c r="J24" s="14">
        <f t="shared" ca="1" si="2"/>
        <v>-63642</v>
      </c>
      <c r="K24" s="41">
        <f t="shared" ca="1" si="3"/>
        <v>17.75</v>
      </c>
      <c r="L24" s="41">
        <f t="shared" ca="1" si="4"/>
        <v>13.92</v>
      </c>
      <c r="M24" s="14">
        <f t="shared" ca="1" si="5"/>
        <v>5167</v>
      </c>
      <c r="N24" s="14">
        <f t="shared" ca="1" si="0"/>
        <v>9789.61</v>
      </c>
      <c r="O24" s="41">
        <f t="shared" ca="1" si="6"/>
        <v>18.059999999999999</v>
      </c>
      <c r="P24" s="41">
        <f t="shared" ca="1" si="7"/>
        <v>13.25</v>
      </c>
      <c r="Q24" s="14">
        <f t="shared" ca="1" si="8"/>
        <v>5018</v>
      </c>
      <c r="R24" s="14">
        <f t="shared" ca="1" si="9"/>
        <v>14136.579999999994</v>
      </c>
      <c r="S24" s="41">
        <f t="shared" ca="1" si="10"/>
        <v>17.86</v>
      </c>
      <c r="T24" s="41">
        <f t="shared" ca="1" si="11"/>
        <v>12.7</v>
      </c>
      <c r="U24" s="14">
        <f t="shared" ca="1" si="12"/>
        <v>5026</v>
      </c>
      <c r="V24" s="14">
        <f t="shared" ca="1" si="13"/>
        <v>15934.16</v>
      </c>
      <c r="W24" s="41">
        <f t="shared" ca="1" si="14"/>
        <v>17.91</v>
      </c>
      <c r="X24" s="41">
        <f t="shared" ca="1" si="15"/>
        <v>13.46</v>
      </c>
      <c r="Y24" s="14">
        <f t="shared" ca="1" si="16"/>
        <v>5047</v>
      </c>
      <c r="Z24" s="14">
        <f t="shared" ca="1" si="17"/>
        <v>12459.149999999998</v>
      </c>
      <c r="AA24" s="41">
        <f t="shared" ca="1" si="18"/>
        <v>17.97</v>
      </c>
      <c r="AB24" s="41">
        <f t="shared" ca="1" si="19"/>
        <v>13.2</v>
      </c>
      <c r="AC24" s="14">
        <f t="shared" ca="1" si="20"/>
        <v>5027</v>
      </c>
      <c r="AD24" s="14">
        <f t="shared" ca="1" si="21"/>
        <v>13978.789999999997</v>
      </c>
      <c r="AE24">
        <f t="shared" ca="1" si="22"/>
        <v>5</v>
      </c>
      <c r="AF24" s="46">
        <f t="shared" ca="1" si="23"/>
        <v>-7671.5152456752421</v>
      </c>
      <c r="AH24" s="42">
        <f t="shared" ca="1" si="24"/>
        <v>0.38895660811574417</v>
      </c>
      <c r="AI24" s="42">
        <f t="shared" ca="1" si="24"/>
        <v>0.21359822922989635</v>
      </c>
      <c r="AJ24" s="42">
        <f t="shared" ca="1" si="24"/>
        <v>0.82416915096313703</v>
      </c>
      <c r="AK24" s="42">
        <f t="shared" ca="1" si="24"/>
        <v>0.17072195127784418</v>
      </c>
      <c r="AL24" s="42">
        <f t="shared" ca="1" si="24"/>
        <v>0.44049010212733719</v>
      </c>
      <c r="AM24" s="42">
        <f t="shared" ca="1" si="25"/>
        <v>0.89398979447513793</v>
      </c>
    </row>
    <row r="25" spans="1:39" ht="13.8" customHeight="1" x14ac:dyDescent="0.3">
      <c r="A25" s="12"/>
      <c r="B25" s="11"/>
      <c r="C25" s="11"/>
      <c r="D25" s="11"/>
      <c r="E25" s="11"/>
      <c r="F25" s="11"/>
      <c r="G25" s="11"/>
      <c r="I25">
        <v>22</v>
      </c>
      <c r="J25" s="14">
        <f t="shared" ca="1" si="2"/>
        <v>-62203</v>
      </c>
      <c r="K25" s="41">
        <f t="shared" ca="1" si="3"/>
        <v>19.14</v>
      </c>
      <c r="L25" s="41">
        <f t="shared" ca="1" si="4"/>
        <v>13.92</v>
      </c>
      <c r="M25" s="14">
        <f t="shared" ca="1" si="5"/>
        <v>5083</v>
      </c>
      <c r="N25" s="14">
        <f t="shared" ca="1" si="0"/>
        <v>16533.260000000002</v>
      </c>
      <c r="O25" s="41">
        <f t="shared" ca="1" si="6"/>
        <v>18.07</v>
      </c>
      <c r="P25" s="41">
        <f t="shared" ca="1" si="7"/>
        <v>13.2</v>
      </c>
      <c r="Q25" s="14">
        <f t="shared" ca="1" si="8"/>
        <v>5025</v>
      </c>
      <c r="R25" s="14">
        <f t="shared" ca="1" si="9"/>
        <v>14471.750000000004</v>
      </c>
      <c r="S25" s="41">
        <f t="shared" ca="1" si="10"/>
        <v>19.36</v>
      </c>
      <c r="T25" s="41">
        <f t="shared" ca="1" si="11"/>
        <v>12.89</v>
      </c>
      <c r="U25" s="14">
        <f t="shared" ca="1" si="12"/>
        <v>5168</v>
      </c>
      <c r="V25" s="14">
        <f t="shared" ca="1" si="13"/>
        <v>23436.959999999992</v>
      </c>
      <c r="W25" s="41">
        <f t="shared" ca="1" si="14"/>
        <v>18.079999999999998</v>
      </c>
      <c r="X25" s="41">
        <f t="shared" ca="1" si="15"/>
        <v>13.08</v>
      </c>
      <c r="Y25" s="14">
        <f t="shared" ca="1" si="16"/>
        <v>4901</v>
      </c>
      <c r="Z25" s="14">
        <f t="shared" ca="1" si="17"/>
        <v>14504.999999999993</v>
      </c>
      <c r="AA25" s="41">
        <f t="shared" ca="1" si="18"/>
        <v>17.75</v>
      </c>
      <c r="AB25" s="41">
        <f t="shared" ca="1" si="19"/>
        <v>13.52</v>
      </c>
      <c r="AC25" s="14">
        <f t="shared" ca="1" si="20"/>
        <v>5154</v>
      </c>
      <c r="AD25" s="14">
        <f t="shared" ca="1" si="21"/>
        <v>0</v>
      </c>
      <c r="AE25">
        <f t="shared" ca="1" si="22"/>
        <v>4</v>
      </c>
      <c r="AF25" s="46">
        <f t="shared" ca="1" si="23"/>
        <v>-2413.5252716604641</v>
      </c>
      <c r="AH25" s="42">
        <f t="shared" ca="1" si="24"/>
        <v>0.37344542073328635</v>
      </c>
      <c r="AI25" s="42">
        <f t="shared" ca="1" si="24"/>
        <v>0.88278707882209306</v>
      </c>
      <c r="AJ25" s="42">
        <f t="shared" ca="1" si="24"/>
        <v>0.34398596548273885</v>
      </c>
      <c r="AK25" s="42">
        <f t="shared" ca="1" si="24"/>
        <v>4.6857678681924475E-2</v>
      </c>
      <c r="AL25" s="42">
        <f t="shared" ca="1" si="24"/>
        <v>0.15312380076831689</v>
      </c>
      <c r="AM25" s="42">
        <f t="shared" ca="1" si="25"/>
        <v>0.56838909193950515</v>
      </c>
    </row>
    <row r="26" spans="1:39" x14ac:dyDescent="0.3">
      <c r="I26">
        <v>23</v>
      </c>
      <c r="J26" s="14">
        <f t="shared" ca="1" si="2"/>
        <v>-61154</v>
      </c>
      <c r="K26" s="41">
        <f t="shared" ca="1" si="3"/>
        <v>17.84</v>
      </c>
      <c r="L26" s="41">
        <f t="shared" ca="1" si="4"/>
        <v>13.15</v>
      </c>
      <c r="M26" s="14">
        <f t="shared" ca="1" si="5"/>
        <v>5173</v>
      </c>
      <c r="N26" s="14">
        <f t="shared" ca="1" si="0"/>
        <v>14261.369999999999</v>
      </c>
      <c r="O26" s="41">
        <f t="shared" ca="1" si="6"/>
        <v>19.09</v>
      </c>
      <c r="P26" s="41">
        <f t="shared" ca="1" si="7"/>
        <v>13.99</v>
      </c>
      <c r="Q26" s="14">
        <f t="shared" ca="1" si="8"/>
        <v>4986</v>
      </c>
      <c r="R26" s="14">
        <f t="shared" ca="1" si="9"/>
        <v>15428.599999999999</v>
      </c>
      <c r="S26" s="41">
        <f t="shared" ca="1" si="10"/>
        <v>19.34</v>
      </c>
      <c r="T26" s="41">
        <f t="shared" ca="1" si="11"/>
        <v>12.99</v>
      </c>
      <c r="U26" s="14">
        <f t="shared" ca="1" si="12"/>
        <v>5002</v>
      </c>
      <c r="V26" s="14">
        <f t="shared" ca="1" si="13"/>
        <v>21762.699999999997</v>
      </c>
      <c r="W26" s="41">
        <f t="shared" ca="1" si="14"/>
        <v>17.940000000000001</v>
      </c>
      <c r="X26" s="41">
        <f t="shared" ca="1" si="15"/>
        <v>12.55</v>
      </c>
      <c r="Y26" s="14">
        <f t="shared" ca="1" si="16"/>
        <v>4938</v>
      </c>
      <c r="Z26" s="14">
        <f t="shared" ca="1" si="17"/>
        <v>16615.820000000003</v>
      </c>
      <c r="AA26" s="41">
        <f t="shared" ca="1" si="18"/>
        <v>19.39</v>
      </c>
      <c r="AB26" s="41">
        <f t="shared" ca="1" si="19"/>
        <v>13.07</v>
      </c>
      <c r="AC26" s="14">
        <f t="shared" ca="1" si="20"/>
        <v>5130</v>
      </c>
      <c r="AD26" s="14">
        <f t="shared" ca="1" si="21"/>
        <v>0</v>
      </c>
      <c r="AE26">
        <f t="shared" ca="1" si="22"/>
        <v>4</v>
      </c>
      <c r="AF26" s="46">
        <f t="shared" ca="1" si="23"/>
        <v>-2391.3301714492795</v>
      </c>
      <c r="AH26" s="42">
        <f t="shared" ca="1" si="24"/>
        <v>0.57584447890361701</v>
      </c>
      <c r="AI26" s="42">
        <f t="shared" ca="1" si="24"/>
        <v>4.0785119719899066E-2</v>
      </c>
      <c r="AJ26" s="42">
        <f t="shared" ca="1" si="24"/>
        <v>0.17942442545596815</v>
      </c>
      <c r="AK26" s="42">
        <f t="shared" ca="1" si="24"/>
        <v>5.9504444554895564E-2</v>
      </c>
      <c r="AL26" s="42">
        <f t="shared" ca="1" si="24"/>
        <v>0.4717903802934692</v>
      </c>
      <c r="AM26" s="42">
        <f t="shared" ca="1" si="25"/>
        <v>0.43744314037744314</v>
      </c>
    </row>
    <row r="27" spans="1:39" x14ac:dyDescent="0.3">
      <c r="A27" s="1" t="s">
        <v>80</v>
      </c>
      <c r="B27" s="1">
        <v>1000</v>
      </c>
      <c r="I27">
        <v>24</v>
      </c>
      <c r="J27" s="14">
        <f t="shared" ca="1" si="2"/>
        <v>-58171</v>
      </c>
      <c r="K27" s="41">
        <f t="shared" ca="1" si="3"/>
        <v>18.88</v>
      </c>
      <c r="L27" s="41">
        <f t="shared" ca="1" si="4"/>
        <v>13.39</v>
      </c>
      <c r="M27" s="14">
        <f t="shared" ca="1" si="5"/>
        <v>5002</v>
      </c>
      <c r="N27" s="14">
        <f t="shared" ca="1" si="0"/>
        <v>17460.979999999992</v>
      </c>
      <c r="O27" s="41">
        <f t="shared" ca="1" si="6"/>
        <v>18.37</v>
      </c>
      <c r="P27" s="41">
        <f t="shared" ca="1" si="7"/>
        <v>13.47</v>
      </c>
      <c r="Q27" s="14">
        <f t="shared" ca="1" si="8"/>
        <v>5137</v>
      </c>
      <c r="R27" s="14">
        <f t="shared" ca="1" si="9"/>
        <v>15171.300000000003</v>
      </c>
      <c r="S27" s="41">
        <f t="shared" ca="1" si="10"/>
        <v>17.7</v>
      </c>
      <c r="T27" s="41">
        <f t="shared" ca="1" si="11"/>
        <v>12.83</v>
      </c>
      <c r="U27" s="14">
        <f t="shared" ca="1" si="12"/>
        <v>5178</v>
      </c>
      <c r="V27" s="14">
        <f t="shared" ca="1" si="13"/>
        <v>15216.859999999997</v>
      </c>
      <c r="W27" s="41">
        <f t="shared" ca="1" si="14"/>
        <v>18.55</v>
      </c>
      <c r="X27" s="41">
        <f t="shared" ca="1" si="15"/>
        <v>14</v>
      </c>
      <c r="Y27" s="14">
        <f t="shared" ca="1" si="16"/>
        <v>5084</v>
      </c>
      <c r="Z27" s="14">
        <f t="shared" ca="1" si="17"/>
        <v>13132.200000000004</v>
      </c>
      <c r="AA27" s="41">
        <f t="shared" ca="1" si="18"/>
        <v>17.71</v>
      </c>
      <c r="AB27" s="41">
        <f t="shared" ca="1" si="19"/>
        <v>13.22</v>
      </c>
      <c r="AC27" s="14">
        <f t="shared" ca="1" si="20"/>
        <v>4901</v>
      </c>
      <c r="AD27" s="14">
        <f t="shared" ca="1" si="21"/>
        <v>12005.490000000002</v>
      </c>
      <c r="AE27">
        <f t="shared" ca="1" si="22"/>
        <v>5</v>
      </c>
      <c r="AF27" s="46">
        <f t="shared" ca="1" si="23"/>
        <v>3729.7430577702144</v>
      </c>
      <c r="AH27" s="42">
        <f t="shared" ca="1" si="24"/>
        <v>0.66927730289321252</v>
      </c>
      <c r="AI27" s="42">
        <f t="shared" ca="1" si="24"/>
        <v>0.26374784576920796</v>
      </c>
      <c r="AJ27" s="42">
        <f t="shared" ca="1" si="24"/>
        <v>0.2868309299556584</v>
      </c>
      <c r="AK27" s="42">
        <f t="shared" ca="1" si="24"/>
        <v>0.42401329515388075</v>
      </c>
      <c r="AL27" s="42">
        <f t="shared" ca="1" si="24"/>
        <v>4.6371764247618574E-2</v>
      </c>
      <c r="AM27" s="42">
        <f t="shared" ca="1" si="25"/>
        <v>0.99977940445509361</v>
      </c>
    </row>
    <row r="28" spans="1:39" x14ac:dyDescent="0.3">
      <c r="A28" s="1" t="s">
        <v>75</v>
      </c>
      <c r="B28" s="27">
        <f ca="1">MIN(AF4:AF1590)</f>
        <v>-43261.00612877719</v>
      </c>
      <c r="I28">
        <v>25</v>
      </c>
      <c r="J28" s="14">
        <f t="shared" ca="1" si="2"/>
        <v>-59223</v>
      </c>
      <c r="K28" s="41">
        <f t="shared" ca="1" si="3"/>
        <v>18.95</v>
      </c>
      <c r="L28" s="41">
        <f t="shared" ca="1" si="4"/>
        <v>12.68</v>
      </c>
      <c r="M28" s="14">
        <f t="shared" ca="1" si="5"/>
        <v>5048</v>
      </c>
      <c r="N28" s="14">
        <f t="shared" ca="1" si="0"/>
        <v>21650.959999999999</v>
      </c>
      <c r="O28" s="41">
        <f t="shared" ca="1" si="6"/>
        <v>19.32</v>
      </c>
      <c r="P28" s="41">
        <f t="shared" ca="1" si="7"/>
        <v>12.66</v>
      </c>
      <c r="Q28" s="14">
        <f t="shared" ca="1" si="8"/>
        <v>5017</v>
      </c>
      <c r="R28" s="14">
        <f t="shared" ca="1" si="9"/>
        <v>23413.22</v>
      </c>
      <c r="S28" s="41">
        <f t="shared" ca="1" si="10"/>
        <v>17.88</v>
      </c>
      <c r="T28" s="41">
        <f t="shared" ca="1" si="11"/>
        <v>13.68</v>
      </c>
      <c r="U28" s="14">
        <f t="shared" ca="1" si="12"/>
        <v>5051</v>
      </c>
      <c r="V28" s="14">
        <f t="shared" ca="1" si="13"/>
        <v>11214.199999999997</v>
      </c>
      <c r="W28" s="41">
        <f t="shared" ca="1" si="14"/>
        <v>18.559999999999999</v>
      </c>
      <c r="X28" s="41">
        <f t="shared" ca="1" si="15"/>
        <v>13.17</v>
      </c>
      <c r="Y28" s="14">
        <f t="shared" ca="1" si="16"/>
        <v>5043</v>
      </c>
      <c r="Z28" s="14">
        <f t="shared" ca="1" si="17"/>
        <v>17181.769999999993</v>
      </c>
      <c r="AA28" s="41">
        <f t="shared" ca="1" si="18"/>
        <v>19.440000000000001</v>
      </c>
      <c r="AB28" s="41">
        <f t="shared" ca="1" si="19"/>
        <v>13.02</v>
      </c>
      <c r="AC28" s="14">
        <f t="shared" ca="1" si="20"/>
        <v>5177</v>
      </c>
      <c r="AD28" s="14">
        <f t="shared" ca="1" si="21"/>
        <v>23236.340000000011</v>
      </c>
      <c r="AE28">
        <f t="shared" ca="1" si="22"/>
        <v>5</v>
      </c>
      <c r="AF28" s="46">
        <f t="shared" ca="1" si="23"/>
        <v>21159.331215115832</v>
      </c>
      <c r="AH28" s="42">
        <f t="shared" ca="1" si="24"/>
        <v>0.21748272108580669</v>
      </c>
      <c r="AI28" s="42">
        <f t="shared" ca="1" si="24"/>
        <v>0.57619998074835477</v>
      </c>
      <c r="AJ28" s="42">
        <f t="shared" ca="1" si="24"/>
        <v>0.27751538208191862</v>
      </c>
      <c r="AK28" s="42">
        <f t="shared" ca="1" si="24"/>
        <v>0.78259603857278415</v>
      </c>
      <c r="AL28" s="42">
        <f t="shared" ca="1" si="24"/>
        <v>0.2491724784080751</v>
      </c>
      <c r="AM28" s="42">
        <f t="shared" ca="1" si="25"/>
        <v>0.72580422315959248</v>
      </c>
    </row>
    <row r="29" spans="1:39" x14ac:dyDescent="0.3">
      <c r="A29" s="1" t="s">
        <v>76</v>
      </c>
      <c r="B29" s="27">
        <f ca="1">MAX(AF5:AF1591)</f>
        <v>27080.741302245715</v>
      </c>
      <c r="I29">
        <v>26</v>
      </c>
      <c r="J29" s="14">
        <f t="shared" ca="1" si="2"/>
        <v>-58383</v>
      </c>
      <c r="K29" s="41">
        <f t="shared" ca="1" si="3"/>
        <v>19.170000000000002</v>
      </c>
      <c r="L29" s="41">
        <f t="shared" ca="1" si="4"/>
        <v>13.43</v>
      </c>
      <c r="M29" s="14">
        <f t="shared" ca="1" si="5"/>
        <v>5337</v>
      </c>
      <c r="N29" s="14">
        <f t="shared" ca="1" si="0"/>
        <v>20634.380000000012</v>
      </c>
      <c r="O29" s="41">
        <f t="shared" ca="1" si="6"/>
        <v>19.350000000000001</v>
      </c>
      <c r="P29" s="41">
        <f t="shared" ca="1" si="7"/>
        <v>13.05</v>
      </c>
      <c r="Q29" s="14">
        <f t="shared" ca="1" si="8"/>
        <v>5162</v>
      </c>
      <c r="R29" s="14">
        <f t="shared" ca="1" si="9"/>
        <v>22520.600000000002</v>
      </c>
      <c r="S29" s="41">
        <f t="shared" ca="1" si="10"/>
        <v>18.440000000000001</v>
      </c>
      <c r="T29" s="41">
        <f t="shared" ca="1" si="11"/>
        <v>13.66</v>
      </c>
      <c r="U29" s="14">
        <f t="shared" ca="1" si="12"/>
        <v>5008</v>
      </c>
      <c r="V29" s="14">
        <f t="shared" ca="1" si="13"/>
        <v>13938.240000000005</v>
      </c>
      <c r="W29" s="41">
        <f t="shared" ca="1" si="14"/>
        <v>18.98</v>
      </c>
      <c r="X29" s="41">
        <f t="shared" ca="1" si="15"/>
        <v>12.91</v>
      </c>
      <c r="Y29" s="14">
        <f t="shared" ca="1" si="16"/>
        <v>5004</v>
      </c>
      <c r="Z29" s="14">
        <f t="shared" ca="1" si="17"/>
        <v>20374.280000000002</v>
      </c>
      <c r="AA29" s="41">
        <f t="shared" ca="1" si="18"/>
        <v>19.02</v>
      </c>
      <c r="AB29" s="41">
        <f t="shared" ca="1" si="19"/>
        <v>12.95</v>
      </c>
      <c r="AC29" s="14">
        <f t="shared" ca="1" si="20"/>
        <v>5146</v>
      </c>
      <c r="AD29" s="14">
        <f t="shared" ca="1" si="21"/>
        <v>0</v>
      </c>
      <c r="AE29">
        <f t="shared" ca="1" si="22"/>
        <v>4</v>
      </c>
      <c r="AF29" s="46">
        <f t="shared" ca="1" si="23"/>
        <v>8460.1917075180063</v>
      </c>
      <c r="AH29" s="42">
        <f t="shared" ca="1" si="24"/>
        <v>0.98544663927971066</v>
      </c>
      <c r="AI29" s="42">
        <f t="shared" ca="1" si="24"/>
        <v>0.39345000133803809</v>
      </c>
      <c r="AJ29" s="42">
        <f t="shared" ca="1" si="24"/>
        <v>0.72457287938927939</v>
      </c>
      <c r="AK29" s="42">
        <f t="shared" ca="1" si="24"/>
        <v>0.66758691608552323</v>
      </c>
      <c r="AL29" s="42">
        <f t="shared" ca="1" si="24"/>
        <v>0.30409048502440827</v>
      </c>
      <c r="AM29" s="42">
        <f t="shared" ca="1" si="25"/>
        <v>0.49478499981350776</v>
      </c>
    </row>
    <row r="30" spans="1:39" x14ac:dyDescent="0.3">
      <c r="A30" s="1" t="s">
        <v>79</v>
      </c>
      <c r="B30" s="27">
        <f ca="1">B29-B28</f>
        <v>70341.747431022901</v>
      </c>
      <c r="I30">
        <v>27</v>
      </c>
      <c r="J30" s="14">
        <f t="shared" ca="1" si="2"/>
        <v>-58542</v>
      </c>
      <c r="K30" s="41">
        <f t="shared" ca="1" si="3"/>
        <v>17.829999999999998</v>
      </c>
      <c r="L30" s="41">
        <f t="shared" ca="1" si="4"/>
        <v>13.72</v>
      </c>
      <c r="M30" s="14">
        <f t="shared" ca="1" si="5"/>
        <v>5129</v>
      </c>
      <c r="N30" s="14">
        <f t="shared" ca="1" si="0"/>
        <v>11080.189999999988</v>
      </c>
      <c r="O30" s="41">
        <f t="shared" ca="1" si="6"/>
        <v>19.11</v>
      </c>
      <c r="P30" s="41">
        <f t="shared" ca="1" si="7"/>
        <v>13.22</v>
      </c>
      <c r="Q30" s="14">
        <f t="shared" ca="1" si="8"/>
        <v>5024</v>
      </c>
      <c r="R30" s="14">
        <f t="shared" ca="1" si="9"/>
        <v>19591.359999999993</v>
      </c>
      <c r="S30" s="41">
        <f t="shared" ca="1" si="10"/>
        <v>18.14</v>
      </c>
      <c r="T30" s="41">
        <f t="shared" ca="1" si="11"/>
        <v>13.95</v>
      </c>
      <c r="U30" s="14">
        <f t="shared" ca="1" si="12"/>
        <v>4952</v>
      </c>
      <c r="V30" s="14">
        <f t="shared" ca="1" si="13"/>
        <v>10748.880000000005</v>
      </c>
      <c r="W30" s="41">
        <f t="shared" ca="1" si="14"/>
        <v>19.09</v>
      </c>
      <c r="X30" s="41">
        <f t="shared" ca="1" si="15"/>
        <v>13.06</v>
      </c>
      <c r="Y30" s="14">
        <f t="shared" ca="1" si="16"/>
        <v>5134</v>
      </c>
      <c r="Z30" s="14">
        <f t="shared" ca="1" si="17"/>
        <v>20958.019999999997</v>
      </c>
      <c r="AA30" s="41">
        <f t="shared" ca="1" si="18"/>
        <v>18.559999999999999</v>
      </c>
      <c r="AB30" s="41">
        <f t="shared" ca="1" si="19"/>
        <v>13.44</v>
      </c>
      <c r="AC30" s="14">
        <f t="shared" ca="1" si="20"/>
        <v>5021</v>
      </c>
      <c r="AD30" s="14">
        <f t="shared" ca="1" si="21"/>
        <v>0</v>
      </c>
      <c r="AE30">
        <f t="shared" ca="1" si="22"/>
        <v>4</v>
      </c>
      <c r="AF30" s="46">
        <f t="shared" ca="1" si="23"/>
        <v>-4742.5171282872016</v>
      </c>
      <c r="AH30" s="42">
        <f t="shared" ca="1" si="24"/>
        <v>0.35699879435352544</v>
      </c>
      <c r="AI30" s="42">
        <f t="shared" ca="1" si="24"/>
        <v>0.69208162112402671</v>
      </c>
      <c r="AJ30" s="42">
        <f t="shared" ca="1" si="24"/>
        <v>5.4287188073491532E-2</v>
      </c>
      <c r="AK30" s="42">
        <f t="shared" ca="1" si="24"/>
        <v>0.6585325665834123</v>
      </c>
      <c r="AL30" s="42">
        <f t="shared" ca="1" si="24"/>
        <v>0.19277779406973095</v>
      </c>
      <c r="AM30" s="42">
        <f t="shared" ca="1" si="25"/>
        <v>0.53340476132483905</v>
      </c>
    </row>
    <row r="31" spans="1:39" x14ac:dyDescent="0.3">
      <c r="A31" s="1" t="s">
        <v>77</v>
      </c>
      <c r="B31" s="47">
        <f>ROUNDUP(SQRT(B27),0)</f>
        <v>32</v>
      </c>
      <c r="I31">
        <v>28</v>
      </c>
      <c r="J31" s="14">
        <f t="shared" ca="1" si="2"/>
        <v>-61512</v>
      </c>
      <c r="K31" s="41">
        <f t="shared" ca="1" si="3"/>
        <v>19.32</v>
      </c>
      <c r="L31" s="41">
        <f t="shared" ca="1" si="4"/>
        <v>12.75</v>
      </c>
      <c r="M31" s="14">
        <f t="shared" ca="1" si="5"/>
        <v>5185</v>
      </c>
      <c r="N31" s="14">
        <f t="shared" ca="1" si="0"/>
        <v>24065.450000000004</v>
      </c>
      <c r="O31" s="41">
        <f t="shared" ca="1" si="6"/>
        <v>19.11</v>
      </c>
      <c r="P31" s="41">
        <f t="shared" ca="1" si="7"/>
        <v>13.1</v>
      </c>
      <c r="Q31" s="14">
        <f t="shared" ca="1" si="8"/>
        <v>5188</v>
      </c>
      <c r="R31" s="14">
        <f t="shared" ca="1" si="9"/>
        <v>21179.879999999997</v>
      </c>
      <c r="S31" s="41">
        <f t="shared" ca="1" si="10"/>
        <v>17.989999999999998</v>
      </c>
      <c r="T31" s="41">
        <f t="shared" ca="1" si="11"/>
        <v>13.84</v>
      </c>
      <c r="U31" s="14">
        <f t="shared" ca="1" si="12"/>
        <v>5057</v>
      </c>
      <c r="V31" s="14">
        <f t="shared" ca="1" si="13"/>
        <v>10986.549999999992</v>
      </c>
      <c r="W31" s="41">
        <f t="shared" ca="1" si="14"/>
        <v>19.190000000000001</v>
      </c>
      <c r="X31" s="41">
        <f t="shared" ca="1" si="15"/>
        <v>13.62</v>
      </c>
      <c r="Y31" s="14">
        <f t="shared" ca="1" si="16"/>
        <v>5070</v>
      </c>
      <c r="Z31" s="14">
        <f t="shared" ca="1" si="17"/>
        <v>18239.900000000009</v>
      </c>
      <c r="AA31" s="41">
        <f t="shared" ca="1" si="18"/>
        <v>18.37</v>
      </c>
      <c r="AB31" s="41">
        <f t="shared" ca="1" si="19"/>
        <v>12.88</v>
      </c>
      <c r="AC31" s="14">
        <f t="shared" ca="1" si="20"/>
        <v>5153</v>
      </c>
      <c r="AD31" s="14">
        <f t="shared" ca="1" si="21"/>
        <v>18289.97</v>
      </c>
      <c r="AE31">
        <f t="shared" ca="1" si="22"/>
        <v>5</v>
      </c>
      <c r="AF31" s="46">
        <f t="shared" ca="1" si="23"/>
        <v>16397.00992733832</v>
      </c>
      <c r="AH31" s="42">
        <f t="shared" ca="1" si="24"/>
        <v>0.24373130035216983</v>
      </c>
      <c r="AI31" s="42">
        <f t="shared" ca="1" si="24"/>
        <v>0.36657704228893961</v>
      </c>
      <c r="AJ31" s="42">
        <f t="shared" ca="1" si="24"/>
        <v>0.3032794115162033</v>
      </c>
      <c r="AK31" s="42">
        <f t="shared" ca="1" si="24"/>
        <v>0.64601640015333472</v>
      </c>
      <c r="AL31" s="42">
        <f t="shared" ca="1" si="24"/>
        <v>0.29768999580640043</v>
      </c>
      <c r="AM31" s="42">
        <f t="shared" ca="1" si="25"/>
        <v>0.74325619341006743</v>
      </c>
    </row>
    <row r="32" spans="1:39" x14ac:dyDescent="0.3">
      <c r="A32" s="1" t="s">
        <v>78</v>
      </c>
      <c r="B32" s="27">
        <f ca="1">B30/B31</f>
        <v>2198.1796072194657</v>
      </c>
      <c r="I32">
        <v>29</v>
      </c>
      <c r="J32" s="14">
        <f t="shared" ca="1" si="2"/>
        <v>-62468</v>
      </c>
      <c r="K32" s="41">
        <f t="shared" ca="1" si="3"/>
        <v>19.260000000000002</v>
      </c>
      <c r="L32" s="41">
        <f t="shared" ca="1" si="4"/>
        <v>13.02</v>
      </c>
      <c r="M32" s="14">
        <f t="shared" ca="1" si="5"/>
        <v>5133</v>
      </c>
      <c r="N32" s="14">
        <f t="shared" ca="1" si="0"/>
        <v>22029.920000000009</v>
      </c>
      <c r="O32" s="41">
        <f t="shared" ca="1" si="6"/>
        <v>18.39</v>
      </c>
      <c r="P32" s="41">
        <f t="shared" ca="1" si="7"/>
        <v>13.6</v>
      </c>
      <c r="Q32" s="14" t="b">
        <f t="shared" ca="1" si="8"/>
        <v>0</v>
      </c>
      <c r="R32" s="14">
        <f t="shared" ca="1" si="9"/>
        <v>-10000</v>
      </c>
      <c r="S32" s="41">
        <f t="shared" ca="1" si="10"/>
        <v>18.93</v>
      </c>
      <c r="T32" s="41">
        <f t="shared" ca="1" si="11"/>
        <v>13.87</v>
      </c>
      <c r="U32" s="14">
        <f t="shared" ca="1" si="12"/>
        <v>4908</v>
      </c>
      <c r="V32" s="14">
        <f t="shared" ca="1" si="13"/>
        <v>14834.480000000003</v>
      </c>
      <c r="W32" s="41">
        <f t="shared" ca="1" si="14"/>
        <v>18.55</v>
      </c>
      <c r="X32" s="41">
        <f t="shared" ca="1" si="15"/>
        <v>13.66</v>
      </c>
      <c r="Y32" s="14">
        <f t="shared" ca="1" si="16"/>
        <v>5052</v>
      </c>
      <c r="Z32" s="14">
        <f t="shared" ca="1" si="17"/>
        <v>14704.280000000002</v>
      </c>
      <c r="AA32" s="41">
        <f t="shared" ca="1" si="18"/>
        <v>17.71</v>
      </c>
      <c r="AB32" s="41">
        <f t="shared" ca="1" si="19"/>
        <v>12.58</v>
      </c>
      <c r="AC32" s="14">
        <f t="shared" ca="1" si="20"/>
        <v>5056</v>
      </c>
      <c r="AD32" s="14">
        <f t="shared" ca="1" si="21"/>
        <v>15937.280000000002</v>
      </c>
      <c r="AE32">
        <f t="shared" ca="1" si="22"/>
        <v>5</v>
      </c>
      <c r="AF32" s="46">
        <f t="shared" ca="1" si="23"/>
        <v>-13748.373394742111</v>
      </c>
      <c r="AH32" s="42">
        <f t="shared" ca="1" si="24"/>
        <v>0.11258939357042197</v>
      </c>
      <c r="AI32" s="42">
        <f t="shared" ca="1" si="24"/>
        <v>0.1337653946927122</v>
      </c>
      <c r="AJ32" s="42">
        <f t="shared" ca="1" si="24"/>
        <v>9.617108328232149E-2</v>
      </c>
      <c r="AK32" s="42">
        <f t="shared" ca="1" si="24"/>
        <v>0.35793211657745805</v>
      </c>
      <c r="AL32" s="42">
        <f t="shared" ca="1" si="24"/>
        <v>0.8317394500739852</v>
      </c>
      <c r="AM32" s="42">
        <f t="shared" ca="1" si="25"/>
        <v>0.70434917866899327</v>
      </c>
    </row>
    <row r="33" spans="1:39" x14ac:dyDescent="0.3">
      <c r="I33">
        <v>30</v>
      </c>
      <c r="J33" s="14">
        <f t="shared" ca="1" si="2"/>
        <v>-58964</v>
      </c>
      <c r="K33" s="41">
        <f t="shared" ca="1" si="3"/>
        <v>18.32</v>
      </c>
      <c r="L33" s="41">
        <f t="shared" ca="1" si="4"/>
        <v>13.59</v>
      </c>
      <c r="M33" s="14">
        <f t="shared" ca="1" si="5"/>
        <v>5144</v>
      </c>
      <c r="N33" s="14">
        <f t="shared" ca="1" si="0"/>
        <v>14331.120000000003</v>
      </c>
      <c r="O33" s="41">
        <f t="shared" ca="1" si="6"/>
        <v>19.18</v>
      </c>
      <c r="P33" s="41">
        <f t="shared" ca="1" si="7"/>
        <v>13.37</v>
      </c>
      <c r="Q33" s="14">
        <f t="shared" ca="1" si="8"/>
        <v>5087</v>
      </c>
      <c r="R33" s="14">
        <f t="shared" ca="1" si="9"/>
        <v>19555.47</v>
      </c>
      <c r="S33" s="41">
        <f t="shared" ca="1" si="10"/>
        <v>18</v>
      </c>
      <c r="T33" s="41">
        <f t="shared" ca="1" si="11"/>
        <v>13</v>
      </c>
      <c r="U33" s="14">
        <f t="shared" ca="1" si="12"/>
        <v>5050</v>
      </c>
      <c r="V33" s="14">
        <f t="shared" ca="1" si="13"/>
        <v>15250</v>
      </c>
      <c r="W33" s="41">
        <f t="shared" ca="1" si="14"/>
        <v>18.12</v>
      </c>
      <c r="X33" s="41">
        <f t="shared" ca="1" si="15"/>
        <v>12.66</v>
      </c>
      <c r="Y33" s="14">
        <f t="shared" ca="1" si="16"/>
        <v>4999</v>
      </c>
      <c r="Z33" s="14">
        <f t="shared" ca="1" si="17"/>
        <v>17294.540000000005</v>
      </c>
      <c r="AA33" s="41">
        <f t="shared" ca="1" si="18"/>
        <v>17.920000000000002</v>
      </c>
      <c r="AB33" s="41">
        <f t="shared" ca="1" si="19"/>
        <v>12.67</v>
      </c>
      <c r="AC33" s="14">
        <f t="shared" ca="1" si="20"/>
        <v>5020</v>
      </c>
      <c r="AD33" s="14">
        <f t="shared" ca="1" si="21"/>
        <v>16355.000000000007</v>
      </c>
      <c r="AE33">
        <f t="shared" ca="1" si="22"/>
        <v>5</v>
      </c>
      <c r="AF33" s="46">
        <f t="shared" ca="1" si="23"/>
        <v>10079.924752066603</v>
      </c>
      <c r="AH33" s="42">
        <f t="shared" ca="1" si="24"/>
        <v>0.69790947443919449</v>
      </c>
      <c r="AI33" s="42">
        <f t="shared" ca="1" si="24"/>
        <v>0.74952240959632288</v>
      </c>
      <c r="AJ33" s="42">
        <f t="shared" ca="1" si="24"/>
        <v>0.83202104552636114</v>
      </c>
      <c r="AK33" s="42">
        <f t="shared" ca="1" si="24"/>
        <v>1.3582553358062133E-2</v>
      </c>
      <c r="AL33" s="42">
        <f t="shared" ca="1" si="24"/>
        <v>0.38290499877311512</v>
      </c>
      <c r="AM33" s="42">
        <f t="shared" ca="1" si="25"/>
        <v>0.71742458636481854</v>
      </c>
    </row>
    <row r="34" spans="1:39" x14ac:dyDescent="0.3">
      <c r="I34">
        <v>31</v>
      </c>
      <c r="J34" s="14">
        <f t="shared" ca="1" si="2"/>
        <v>-60249</v>
      </c>
      <c r="K34" s="41">
        <f t="shared" ca="1" si="3"/>
        <v>18.579999999999998</v>
      </c>
      <c r="L34" s="41">
        <f t="shared" ca="1" si="4"/>
        <v>13.4</v>
      </c>
      <c r="M34" s="14">
        <f t="shared" ca="1" si="5"/>
        <v>5364</v>
      </c>
      <c r="N34" s="14">
        <f t="shared" ca="1" si="0"/>
        <v>17785.51999999999</v>
      </c>
      <c r="O34" s="41">
        <f t="shared" ca="1" si="6"/>
        <v>18.25</v>
      </c>
      <c r="P34" s="41">
        <f t="shared" ca="1" si="7"/>
        <v>12.77</v>
      </c>
      <c r="Q34" s="14">
        <f t="shared" ca="1" si="8"/>
        <v>5027</v>
      </c>
      <c r="R34" s="14">
        <f t="shared" ca="1" si="9"/>
        <v>17547.960000000003</v>
      </c>
      <c r="S34" s="41">
        <f t="shared" ca="1" si="10"/>
        <v>18.14</v>
      </c>
      <c r="T34" s="41">
        <f t="shared" ca="1" si="11"/>
        <v>12.93</v>
      </c>
      <c r="U34" s="14">
        <f t="shared" ca="1" si="12"/>
        <v>5068</v>
      </c>
      <c r="V34" s="14">
        <f t="shared" ca="1" si="13"/>
        <v>16404.280000000006</v>
      </c>
      <c r="W34" s="41">
        <f t="shared" ca="1" si="14"/>
        <v>17.73</v>
      </c>
      <c r="X34" s="41">
        <f t="shared" ca="1" si="15"/>
        <v>13.41</v>
      </c>
      <c r="Y34" s="14">
        <f t="shared" ca="1" si="16"/>
        <v>5072</v>
      </c>
      <c r="Z34" s="14">
        <f t="shared" ca="1" si="17"/>
        <v>11911.04</v>
      </c>
      <c r="AA34" s="41">
        <f t="shared" ca="1" si="18"/>
        <v>18.75</v>
      </c>
      <c r="AB34" s="41">
        <f t="shared" ca="1" si="19"/>
        <v>12.71</v>
      </c>
      <c r="AC34" s="14">
        <f t="shared" ca="1" si="20"/>
        <v>5035</v>
      </c>
      <c r="AD34" s="14">
        <f t="shared" ca="1" si="21"/>
        <v>20411.399999999994</v>
      </c>
      <c r="AE34">
        <f t="shared" ca="1" si="22"/>
        <v>5</v>
      </c>
      <c r="AF34" s="46">
        <f t="shared" ca="1" si="23"/>
        <v>10007.555632845673</v>
      </c>
      <c r="AH34" s="42">
        <f t="shared" ca="1" si="24"/>
        <v>0.79502506792273275</v>
      </c>
      <c r="AI34" s="42">
        <f t="shared" ca="1" si="24"/>
        <v>0.35601616378008982</v>
      </c>
      <c r="AJ34" s="42">
        <f t="shared" ca="1" si="24"/>
        <v>0.84935913406544494</v>
      </c>
      <c r="AK34" s="42">
        <f t="shared" ca="1" si="24"/>
        <v>0.82339816730411097</v>
      </c>
      <c r="AL34" s="42">
        <f t="shared" ca="1" si="24"/>
        <v>0.51253043361526673</v>
      </c>
      <c r="AM34" s="42">
        <f t="shared" ca="1" si="25"/>
        <v>0.88188217440685301</v>
      </c>
    </row>
    <row r="35" spans="1:39" x14ac:dyDescent="0.3">
      <c r="A35" s="1"/>
      <c r="B35" s="1" t="s">
        <v>18</v>
      </c>
      <c r="C35" s="1" t="s">
        <v>22</v>
      </c>
      <c r="D35" s="1" t="s">
        <v>19</v>
      </c>
      <c r="E35" s="1" t="s">
        <v>20</v>
      </c>
      <c r="I35">
        <v>32</v>
      </c>
      <c r="J35" s="14">
        <f t="shared" ca="1" si="2"/>
        <v>-58713</v>
      </c>
      <c r="K35" s="41">
        <f t="shared" ca="1" si="3"/>
        <v>18.57</v>
      </c>
      <c r="L35" s="41">
        <f t="shared" ca="1" si="4"/>
        <v>13.37</v>
      </c>
      <c r="M35" s="14">
        <f t="shared" ca="1" si="5"/>
        <v>5247</v>
      </c>
      <c r="N35" s="14">
        <f t="shared" ca="1" si="0"/>
        <v>17284.400000000005</v>
      </c>
      <c r="O35" s="41">
        <f t="shared" ca="1" si="6"/>
        <v>19.45</v>
      </c>
      <c r="P35" s="41">
        <f t="shared" ca="1" si="7"/>
        <v>13.78</v>
      </c>
      <c r="Q35" s="14">
        <f t="shared" ca="1" si="8"/>
        <v>5064</v>
      </c>
      <c r="R35" s="14">
        <f t="shared" ca="1" si="9"/>
        <v>18712.88</v>
      </c>
      <c r="S35" s="41">
        <f t="shared" ca="1" si="10"/>
        <v>18.04</v>
      </c>
      <c r="T35" s="41">
        <f t="shared" ca="1" si="11"/>
        <v>12.53</v>
      </c>
      <c r="U35" s="14">
        <f t="shared" ca="1" si="12"/>
        <v>5197</v>
      </c>
      <c r="V35" s="14">
        <f t="shared" ca="1" si="13"/>
        <v>18635.469999999998</v>
      </c>
      <c r="W35" s="41">
        <f t="shared" ca="1" si="14"/>
        <v>18.7</v>
      </c>
      <c r="X35" s="41">
        <f t="shared" ca="1" si="15"/>
        <v>13.75</v>
      </c>
      <c r="Y35" s="14">
        <f t="shared" ca="1" si="16"/>
        <v>4905</v>
      </c>
      <c r="Z35" s="14">
        <f t="shared" ca="1" si="17"/>
        <v>14279.749999999996</v>
      </c>
      <c r="AA35" s="41">
        <f t="shared" ca="1" si="18"/>
        <v>18.3</v>
      </c>
      <c r="AB35" s="41">
        <f t="shared" ca="1" si="19"/>
        <v>12.73</v>
      </c>
      <c r="AC35" s="14">
        <f t="shared" ca="1" si="20"/>
        <v>5079</v>
      </c>
      <c r="AD35" s="14">
        <f t="shared" ca="1" si="21"/>
        <v>18290.030000000002</v>
      </c>
      <c r="AE35">
        <f t="shared" ca="1" si="22"/>
        <v>5</v>
      </c>
      <c r="AF35" s="46">
        <f t="shared" ca="1" si="23"/>
        <v>14030.573741246395</v>
      </c>
      <c r="AH35" s="42">
        <f t="shared" ca="1" si="24"/>
        <v>0.91514819802945446</v>
      </c>
      <c r="AI35" s="42">
        <f t="shared" ca="1" si="24"/>
        <v>0.81233043275932504</v>
      </c>
      <c r="AJ35" s="42">
        <f t="shared" ca="1" si="24"/>
        <v>0.90763203524466751</v>
      </c>
      <c r="AK35" s="42">
        <f t="shared" ca="1" si="24"/>
        <v>4.2118441165344467E-2</v>
      </c>
      <c r="AL35" s="42">
        <f t="shared" ca="1" si="24"/>
        <v>0.29656117121308712</v>
      </c>
      <c r="AM35" s="42">
        <f t="shared" ca="1" si="25"/>
        <v>0.7324517085579576</v>
      </c>
    </row>
    <row r="36" spans="1:39" x14ac:dyDescent="0.3">
      <c r="A36" s="1">
        <v>1</v>
      </c>
      <c r="B36" s="27">
        <f ca="1">B28+B32</f>
        <v>-41062.826521557727</v>
      </c>
      <c r="C36" s="1">
        <f ca="1">COUNTIF($AF$4:$AF$1500,"&lt;="&amp;B36)</f>
        <v>3</v>
      </c>
      <c r="D36" s="1">
        <f ca="1">C36</f>
        <v>3</v>
      </c>
      <c r="E36" s="48">
        <f ca="1">D36/$B$27</f>
        <v>3.0000000000000001E-3</v>
      </c>
      <c r="I36">
        <v>33</v>
      </c>
      <c r="J36" s="14">
        <f t="shared" ca="1" si="2"/>
        <v>-62453</v>
      </c>
      <c r="K36" s="41">
        <f t="shared" ca="1" si="3"/>
        <v>19.02</v>
      </c>
      <c r="L36" s="41">
        <f t="shared" ca="1" si="4"/>
        <v>12.86</v>
      </c>
      <c r="M36" s="14">
        <f t="shared" ca="1" si="5"/>
        <v>5155</v>
      </c>
      <c r="N36" s="14">
        <f t="shared" ref="N36:N67" ca="1" si="27">(K36-L36)*M36-$B$3</f>
        <v>21754.799999999999</v>
      </c>
      <c r="O36" s="41">
        <f t="shared" ca="1" si="6"/>
        <v>18.420000000000002</v>
      </c>
      <c r="P36" s="41">
        <f t="shared" ca="1" si="7"/>
        <v>12.95</v>
      </c>
      <c r="Q36" s="14">
        <f t="shared" ca="1" si="8"/>
        <v>5006</v>
      </c>
      <c r="R36" s="14">
        <f t="shared" ca="1" si="9"/>
        <v>17382.820000000011</v>
      </c>
      <c r="S36" s="41">
        <f t="shared" ca="1" si="10"/>
        <v>19.149999999999999</v>
      </c>
      <c r="T36" s="41">
        <f t="shared" ca="1" si="11"/>
        <v>12.84</v>
      </c>
      <c r="U36" s="14">
        <f t="shared" ca="1" si="12"/>
        <v>4920</v>
      </c>
      <c r="V36" s="14">
        <f t="shared" ca="1" si="13"/>
        <v>21045.199999999993</v>
      </c>
      <c r="W36" s="41">
        <f t="shared" ca="1" si="14"/>
        <v>18.41</v>
      </c>
      <c r="X36" s="41">
        <f t="shared" ca="1" si="15"/>
        <v>12.81</v>
      </c>
      <c r="Y36" s="14">
        <f t="shared" ca="1" si="16"/>
        <v>5128</v>
      </c>
      <c r="Z36" s="14">
        <f t="shared" ca="1" si="17"/>
        <v>18716.8</v>
      </c>
      <c r="AA36" s="41">
        <f t="shared" ca="1" si="18"/>
        <v>17.71</v>
      </c>
      <c r="AB36" s="41">
        <f t="shared" ca="1" si="19"/>
        <v>13.8</v>
      </c>
      <c r="AC36" s="14">
        <f t="shared" ca="1" si="20"/>
        <v>4905</v>
      </c>
      <c r="AD36" s="14">
        <f t="shared" ca="1" si="21"/>
        <v>0</v>
      </c>
      <c r="AE36">
        <f t="shared" ca="1" si="22"/>
        <v>4</v>
      </c>
      <c r="AF36" s="46">
        <f t="shared" ca="1" si="23"/>
        <v>5694.7722218756562</v>
      </c>
      <c r="AH36" s="42">
        <f t="shared" ca="1" si="24"/>
        <v>0.44964538967546064</v>
      </c>
      <c r="AI36" s="42">
        <f t="shared" ca="1" si="24"/>
        <v>0.75141701889398416</v>
      </c>
      <c r="AJ36" s="42">
        <f t="shared" ca="1" si="24"/>
        <v>5.8093960400910083E-2</v>
      </c>
      <c r="AK36" s="42">
        <f t="shared" ca="1" si="24"/>
        <v>0.15401796894037156</v>
      </c>
      <c r="AL36" s="42">
        <f t="shared" ca="1" si="24"/>
        <v>5.6324155636164108E-2</v>
      </c>
      <c r="AM36" s="42">
        <f t="shared" ca="1" si="25"/>
        <v>0.50334389690024539</v>
      </c>
    </row>
    <row r="37" spans="1:39" x14ac:dyDescent="0.3">
      <c r="A37" s="1">
        <v>2</v>
      </c>
      <c r="B37" s="27">
        <f t="shared" ref="B37:B58" ca="1" si="28">B36+$B$32</f>
        <v>-38864.646914338264</v>
      </c>
      <c r="C37" s="1">
        <f t="shared" ref="C37:C67" ca="1" si="29">COUNTIF($AF$4:$AF$1500,"&lt;="&amp;B37)</f>
        <v>4</v>
      </c>
      <c r="D37" s="1">
        <f ca="1">C37-C36</f>
        <v>1</v>
      </c>
      <c r="E37" s="48">
        <f t="shared" ref="E37:E67" ca="1" si="30">D37/$B$27</f>
        <v>1E-3</v>
      </c>
      <c r="I37">
        <v>34</v>
      </c>
      <c r="J37" s="14">
        <f t="shared" ca="1" si="2"/>
        <v>-63526</v>
      </c>
      <c r="K37" s="41">
        <f t="shared" ca="1" si="3"/>
        <v>17.93</v>
      </c>
      <c r="L37" s="41">
        <f t="shared" ca="1" si="4"/>
        <v>12.51</v>
      </c>
      <c r="M37" s="14">
        <f t="shared" ca="1" si="5"/>
        <v>4995</v>
      </c>
      <c r="N37" s="14">
        <f t="shared" ca="1" si="27"/>
        <v>17072.900000000001</v>
      </c>
      <c r="O37" s="41">
        <f t="shared" ca="1" si="6"/>
        <v>17.940000000000001</v>
      </c>
      <c r="P37" s="41">
        <f t="shared" ca="1" si="7"/>
        <v>13.49</v>
      </c>
      <c r="Q37" s="14" t="b">
        <f t="shared" ca="1" si="8"/>
        <v>0</v>
      </c>
      <c r="R37" s="14">
        <f t="shared" ca="1" si="9"/>
        <v>-10000</v>
      </c>
      <c r="S37" s="41">
        <f t="shared" ca="1" si="10"/>
        <v>18.91</v>
      </c>
      <c r="T37" s="41">
        <f t="shared" ca="1" si="11"/>
        <v>13.3</v>
      </c>
      <c r="U37" s="14">
        <f t="shared" ca="1" si="12"/>
        <v>5163</v>
      </c>
      <c r="V37" s="14">
        <f t="shared" ca="1" si="13"/>
        <v>18964.429999999997</v>
      </c>
      <c r="W37" s="41">
        <f t="shared" ca="1" si="14"/>
        <v>18.28</v>
      </c>
      <c r="X37" s="41">
        <f t="shared" ca="1" si="15"/>
        <v>13.75</v>
      </c>
      <c r="Y37" s="14">
        <f t="shared" ca="1" si="16"/>
        <v>5101</v>
      </c>
      <c r="Z37" s="14">
        <f t="shared" ca="1" si="17"/>
        <v>13107.530000000006</v>
      </c>
      <c r="AA37" s="41">
        <f t="shared" ca="1" si="18"/>
        <v>18.61</v>
      </c>
      <c r="AB37" s="41">
        <f t="shared" ca="1" si="19"/>
        <v>12.55</v>
      </c>
      <c r="AC37" s="14">
        <f t="shared" ca="1" si="20"/>
        <v>5111</v>
      </c>
      <c r="AD37" s="14">
        <f t="shared" ca="1" si="21"/>
        <v>20972.659999999993</v>
      </c>
      <c r="AE37">
        <f t="shared" ca="1" si="22"/>
        <v>5</v>
      </c>
      <c r="AF37" s="46">
        <f t="shared" ca="1" si="23"/>
        <v>-13530.349812283561</v>
      </c>
      <c r="AH37" s="42">
        <f t="shared" ca="1" si="24"/>
        <v>2.7899330461103267E-2</v>
      </c>
      <c r="AI37" s="42">
        <f t="shared" ca="1" si="24"/>
        <v>0.3723970961613875</v>
      </c>
      <c r="AJ37" s="42">
        <f t="shared" ca="1" si="24"/>
        <v>0.24110403419409088</v>
      </c>
      <c r="AK37" s="42">
        <f t="shared" ca="1" si="24"/>
        <v>0.76398290163156979</v>
      </c>
      <c r="AL37" s="42">
        <f t="shared" ca="1" si="24"/>
        <v>0.8196591850094207</v>
      </c>
      <c r="AM37" s="42">
        <f t="shared" ca="1" si="25"/>
        <v>0.98682611905460005</v>
      </c>
    </row>
    <row r="38" spans="1:39" x14ac:dyDescent="0.3">
      <c r="A38" s="1">
        <v>3</v>
      </c>
      <c r="B38" s="27">
        <f t="shared" ca="1" si="28"/>
        <v>-36666.467307118801</v>
      </c>
      <c r="C38" s="1">
        <f t="shared" ca="1" si="29"/>
        <v>6</v>
      </c>
      <c r="D38" s="1">
        <f t="shared" ref="D38:D67" ca="1" si="31">C38-C37</f>
        <v>2</v>
      </c>
      <c r="E38" s="48">
        <f t="shared" ca="1" si="30"/>
        <v>2E-3</v>
      </c>
      <c r="I38">
        <v>35</v>
      </c>
      <c r="J38" s="14">
        <f t="shared" ca="1" si="2"/>
        <v>-60930</v>
      </c>
      <c r="K38" s="41">
        <f t="shared" ca="1" si="3"/>
        <v>19.14</v>
      </c>
      <c r="L38" s="41">
        <f t="shared" ca="1" si="4"/>
        <v>13.28</v>
      </c>
      <c r="M38" s="14">
        <f t="shared" ca="1" si="5"/>
        <v>5291</v>
      </c>
      <c r="N38" s="14">
        <f t="shared" ca="1" si="27"/>
        <v>21005.260000000006</v>
      </c>
      <c r="O38" s="41">
        <f t="shared" ca="1" si="6"/>
        <v>18.68</v>
      </c>
      <c r="P38" s="41">
        <f t="shared" ca="1" si="7"/>
        <v>12.73</v>
      </c>
      <c r="Q38" s="14">
        <f t="shared" ca="1" si="8"/>
        <v>5185</v>
      </c>
      <c r="R38" s="14">
        <f t="shared" ca="1" si="9"/>
        <v>20850.749999999996</v>
      </c>
      <c r="S38" s="41">
        <f t="shared" ca="1" si="10"/>
        <v>19.46</v>
      </c>
      <c r="T38" s="41">
        <f t="shared" ca="1" si="11"/>
        <v>12.59</v>
      </c>
      <c r="U38" s="14">
        <f t="shared" ca="1" si="12"/>
        <v>5114</v>
      </c>
      <c r="V38" s="14">
        <f t="shared" ca="1" si="13"/>
        <v>25133.180000000008</v>
      </c>
      <c r="W38" s="41">
        <f t="shared" ca="1" si="14"/>
        <v>17.989999999999998</v>
      </c>
      <c r="X38" s="41">
        <f t="shared" ca="1" si="15"/>
        <v>12.78</v>
      </c>
      <c r="Y38" s="14">
        <f t="shared" ca="1" si="16"/>
        <v>5149</v>
      </c>
      <c r="Z38" s="14">
        <f t="shared" ca="1" si="17"/>
        <v>16826.289999999994</v>
      </c>
      <c r="AA38" s="41">
        <f t="shared" ca="1" si="18"/>
        <v>17.75</v>
      </c>
      <c r="AB38" s="41">
        <f t="shared" ca="1" si="19"/>
        <v>12.95</v>
      </c>
      <c r="AC38" s="14">
        <f t="shared" ca="1" si="20"/>
        <v>5131</v>
      </c>
      <c r="AD38" s="14">
        <f t="shared" ca="1" si="21"/>
        <v>0</v>
      </c>
      <c r="AE38">
        <f t="shared" ca="1" si="22"/>
        <v>4</v>
      </c>
      <c r="AF38" s="46">
        <f t="shared" ca="1" si="23"/>
        <v>11201.581648322537</v>
      </c>
      <c r="AH38" s="42">
        <f t="shared" ca="1" si="24"/>
        <v>0.81635861838708978</v>
      </c>
      <c r="AI38" s="42">
        <f t="shared" ca="1" si="24"/>
        <v>0.40808634486301232</v>
      </c>
      <c r="AJ38" s="42">
        <f t="shared" ca="1" si="24"/>
        <v>0.62993191158813155</v>
      </c>
      <c r="AK38" s="42">
        <f t="shared" ca="1" si="24"/>
        <v>0.97489415247737476</v>
      </c>
      <c r="AL38" s="42">
        <f t="shared" ca="1" si="24"/>
        <v>0.44059187668455913</v>
      </c>
      <c r="AM38" s="42">
        <f t="shared" ca="1" si="25"/>
        <v>0.50414765742141543</v>
      </c>
    </row>
    <row r="39" spans="1:39" x14ac:dyDescent="0.3">
      <c r="A39" s="1">
        <v>4</v>
      </c>
      <c r="B39" s="27">
        <f t="shared" ca="1" si="28"/>
        <v>-34468.287699899338</v>
      </c>
      <c r="C39" s="1">
        <f t="shared" ca="1" si="29"/>
        <v>10</v>
      </c>
      <c r="D39" s="1">
        <f t="shared" ca="1" si="31"/>
        <v>4</v>
      </c>
      <c r="E39" s="48">
        <f t="shared" ca="1" si="30"/>
        <v>4.0000000000000001E-3</v>
      </c>
      <c r="I39">
        <v>36</v>
      </c>
      <c r="J39" s="14">
        <f t="shared" ca="1" si="2"/>
        <v>-62093</v>
      </c>
      <c r="K39" s="41">
        <f t="shared" ca="1" si="3"/>
        <v>18.59</v>
      </c>
      <c r="L39" s="41">
        <f t="shared" ca="1" si="4"/>
        <v>13</v>
      </c>
      <c r="M39" s="14">
        <f t="shared" ca="1" si="5"/>
        <v>5091</v>
      </c>
      <c r="N39" s="14">
        <f t="shared" ca="1" si="27"/>
        <v>18458.689999999999</v>
      </c>
      <c r="O39" s="41">
        <f t="shared" ca="1" si="6"/>
        <v>18.28</v>
      </c>
      <c r="P39" s="41">
        <f t="shared" ca="1" si="7"/>
        <v>12.6</v>
      </c>
      <c r="Q39" s="14">
        <f t="shared" ca="1" si="8"/>
        <v>5131</v>
      </c>
      <c r="R39" s="14">
        <f t="shared" ca="1" si="9"/>
        <v>19144.080000000009</v>
      </c>
      <c r="S39" s="41">
        <f t="shared" ca="1" si="10"/>
        <v>18.440000000000001</v>
      </c>
      <c r="T39" s="41">
        <f t="shared" ca="1" si="11"/>
        <v>13.5</v>
      </c>
      <c r="U39" s="14">
        <f t="shared" ca="1" si="12"/>
        <v>5037</v>
      </c>
      <c r="V39" s="14">
        <f t="shared" ca="1" si="13"/>
        <v>14882.780000000006</v>
      </c>
      <c r="W39" s="41">
        <f t="shared" ca="1" si="14"/>
        <v>19.47</v>
      </c>
      <c r="X39" s="41">
        <f t="shared" ca="1" si="15"/>
        <v>13.81</v>
      </c>
      <c r="Y39" s="14">
        <f t="shared" ca="1" si="16"/>
        <v>5014</v>
      </c>
      <c r="Z39" s="14">
        <f t="shared" ca="1" si="17"/>
        <v>18379.239999999991</v>
      </c>
      <c r="AA39" s="41">
        <f t="shared" ca="1" si="18"/>
        <v>18.170000000000002</v>
      </c>
      <c r="AB39" s="41">
        <f t="shared" ca="1" si="19"/>
        <v>13.06</v>
      </c>
      <c r="AC39" s="14">
        <f t="shared" ca="1" si="20"/>
        <v>5054</v>
      </c>
      <c r="AD39" s="14">
        <f t="shared" ca="1" si="21"/>
        <v>0</v>
      </c>
      <c r="AE39">
        <f t="shared" ca="1" si="22"/>
        <v>4</v>
      </c>
      <c r="AF39" s="46">
        <f t="shared" ca="1" si="23"/>
        <v>-553.8017451206714</v>
      </c>
      <c r="AH39" s="42">
        <f t="shared" ca="1" si="24"/>
        <v>0.12674703763018158</v>
      </c>
      <c r="AI39" s="42">
        <f t="shared" ca="1" si="24"/>
        <v>0.27212983292233961</v>
      </c>
      <c r="AJ39" s="42">
        <f t="shared" ca="1" si="24"/>
        <v>0.86746980593715273</v>
      </c>
      <c r="AK39" s="42">
        <f t="shared" ca="1" si="24"/>
        <v>0.33319423639763079</v>
      </c>
      <c r="AL39" s="42">
        <f t="shared" ca="1" si="24"/>
        <v>0.60092176174383238</v>
      </c>
      <c r="AM39" s="42">
        <f t="shared" ca="1" si="25"/>
        <v>0.21081809781664762</v>
      </c>
    </row>
    <row r="40" spans="1:39" x14ac:dyDescent="0.3">
      <c r="A40" s="1">
        <v>5</v>
      </c>
      <c r="B40" s="27">
        <f t="shared" ca="1" si="28"/>
        <v>-32270.108092679871</v>
      </c>
      <c r="C40" s="1">
        <f t="shared" ca="1" si="29"/>
        <v>16</v>
      </c>
      <c r="D40" s="1">
        <f t="shared" ca="1" si="31"/>
        <v>6</v>
      </c>
      <c r="E40" s="48">
        <f t="shared" ca="1" si="30"/>
        <v>6.0000000000000001E-3</v>
      </c>
      <c r="I40">
        <v>37</v>
      </c>
      <c r="J40" s="14">
        <f t="shared" ca="1" si="2"/>
        <v>-63716</v>
      </c>
      <c r="K40" s="41">
        <f t="shared" ca="1" si="3"/>
        <v>18.72</v>
      </c>
      <c r="L40" s="41">
        <f t="shared" ca="1" si="4"/>
        <v>12.51</v>
      </c>
      <c r="M40" s="14">
        <f t="shared" ca="1" si="5"/>
        <v>5017</v>
      </c>
      <c r="N40" s="14">
        <f t="shared" ca="1" si="27"/>
        <v>21155.569999999996</v>
      </c>
      <c r="O40" s="41">
        <f t="shared" ca="1" si="6"/>
        <v>19.22</v>
      </c>
      <c r="P40" s="41">
        <f t="shared" ca="1" si="7"/>
        <v>13.14</v>
      </c>
      <c r="Q40" s="14">
        <f t="shared" ca="1" si="8"/>
        <v>5180</v>
      </c>
      <c r="R40" s="14">
        <f t="shared" ca="1" si="9"/>
        <v>21494.399999999991</v>
      </c>
      <c r="S40" s="41">
        <f t="shared" ca="1" si="10"/>
        <v>18.190000000000001</v>
      </c>
      <c r="T40" s="41">
        <f t="shared" ca="1" si="11"/>
        <v>13.63</v>
      </c>
      <c r="U40" s="14">
        <f t="shared" ca="1" si="12"/>
        <v>5158</v>
      </c>
      <c r="V40" s="14">
        <f t="shared" ca="1" si="13"/>
        <v>13520.480000000003</v>
      </c>
      <c r="W40" s="41">
        <f t="shared" ca="1" si="14"/>
        <v>18.95</v>
      </c>
      <c r="X40" s="41">
        <f t="shared" ca="1" si="15"/>
        <v>12.79</v>
      </c>
      <c r="Y40" s="14">
        <f t="shared" ca="1" si="16"/>
        <v>5106</v>
      </c>
      <c r="Z40" s="14">
        <f t="shared" ca="1" si="17"/>
        <v>21452.959999999999</v>
      </c>
      <c r="AA40" s="41">
        <f t="shared" ca="1" si="18"/>
        <v>17.91</v>
      </c>
      <c r="AB40" s="41">
        <f t="shared" ca="1" si="19"/>
        <v>13.47</v>
      </c>
      <c r="AC40" s="14">
        <f t="shared" ca="1" si="20"/>
        <v>5074</v>
      </c>
      <c r="AD40" s="14">
        <f t="shared" ca="1" si="21"/>
        <v>0</v>
      </c>
      <c r="AE40">
        <f t="shared" ca="1" si="22"/>
        <v>4</v>
      </c>
      <c r="AF40" s="46">
        <f t="shared" ca="1" si="23"/>
        <v>3506.4469655223975</v>
      </c>
      <c r="AH40" s="42">
        <f t="shared" ca="1" si="24"/>
        <v>0.44523645843477222</v>
      </c>
      <c r="AI40" s="42">
        <f t="shared" ca="1" si="24"/>
        <v>0.92865995047861494</v>
      </c>
      <c r="AJ40" s="42">
        <f t="shared" ca="1" si="24"/>
        <v>0.15096201721195057</v>
      </c>
      <c r="AK40" s="42">
        <f t="shared" ca="1" si="24"/>
        <v>0.80797252983843204</v>
      </c>
      <c r="AL40" s="42">
        <f t="shared" ca="1" si="24"/>
        <v>0.47687969728477009</v>
      </c>
      <c r="AM40" s="42">
        <f t="shared" ca="1" si="25"/>
        <v>0.45729710239274113</v>
      </c>
    </row>
    <row r="41" spans="1:39" x14ac:dyDescent="0.3">
      <c r="A41" s="1">
        <v>6</v>
      </c>
      <c r="B41" s="27">
        <f t="shared" ca="1" si="28"/>
        <v>-30071.928485460405</v>
      </c>
      <c r="C41" s="1">
        <f t="shared" ca="1" si="29"/>
        <v>20</v>
      </c>
      <c r="D41" s="1">
        <f t="shared" ca="1" si="31"/>
        <v>4</v>
      </c>
      <c r="E41" s="48">
        <f t="shared" ca="1" si="30"/>
        <v>4.0000000000000001E-3</v>
      </c>
      <c r="I41">
        <v>38</v>
      </c>
      <c r="J41" s="14">
        <f t="shared" ca="1" si="2"/>
        <v>-63361</v>
      </c>
      <c r="K41" s="41">
        <f t="shared" ca="1" si="3"/>
        <v>18.5</v>
      </c>
      <c r="L41" s="41">
        <f t="shared" ca="1" si="4"/>
        <v>13.67</v>
      </c>
      <c r="M41" s="14">
        <f t="shared" ca="1" si="5"/>
        <v>5177</v>
      </c>
      <c r="N41" s="14">
        <f t="shared" ca="1" si="27"/>
        <v>15004.91</v>
      </c>
      <c r="O41" s="41">
        <f t="shared" ca="1" si="6"/>
        <v>18.43</v>
      </c>
      <c r="P41" s="41">
        <f t="shared" ca="1" si="7"/>
        <v>12.87</v>
      </c>
      <c r="Q41" s="14">
        <f t="shared" ca="1" si="8"/>
        <v>5120</v>
      </c>
      <c r="R41" s="14">
        <f t="shared" ca="1" si="9"/>
        <v>18467.200000000004</v>
      </c>
      <c r="S41" s="41">
        <f t="shared" ca="1" si="10"/>
        <v>18.05</v>
      </c>
      <c r="T41" s="41">
        <f t="shared" ca="1" si="11"/>
        <v>13.06</v>
      </c>
      <c r="U41" s="14">
        <f t="shared" ca="1" si="12"/>
        <v>5161</v>
      </c>
      <c r="V41" s="14">
        <f t="shared" ca="1" si="13"/>
        <v>15753.39</v>
      </c>
      <c r="W41" s="41">
        <f t="shared" ca="1" si="14"/>
        <v>18.13</v>
      </c>
      <c r="X41" s="41">
        <f t="shared" ca="1" si="15"/>
        <v>13.24</v>
      </c>
      <c r="Y41" s="14">
        <f t="shared" ca="1" si="16"/>
        <v>5133</v>
      </c>
      <c r="Z41" s="14">
        <f t="shared" ca="1" si="17"/>
        <v>15100.369999999995</v>
      </c>
      <c r="AA41" s="41">
        <f t="shared" ca="1" si="18"/>
        <v>18.649999999999999</v>
      </c>
      <c r="AB41" s="41">
        <f t="shared" ca="1" si="19"/>
        <v>13.77</v>
      </c>
      <c r="AC41" s="14">
        <f t="shared" ca="1" si="20"/>
        <v>5185</v>
      </c>
      <c r="AD41" s="14">
        <f t="shared" ca="1" si="21"/>
        <v>0</v>
      </c>
      <c r="AE41">
        <f t="shared" ca="1" si="22"/>
        <v>4</v>
      </c>
      <c r="AF41" s="46">
        <f t="shared" ca="1" si="23"/>
        <v>-7152.7593062199876</v>
      </c>
      <c r="AH41" s="42">
        <f t="shared" ca="1" si="24"/>
        <v>0.22405990465704673</v>
      </c>
      <c r="AI41" s="42">
        <f t="shared" ca="1" si="24"/>
        <v>0.11134552551429444</v>
      </c>
      <c r="AJ41" s="42">
        <f t="shared" ca="1" si="24"/>
        <v>0.41693355649064012</v>
      </c>
      <c r="AK41" s="42">
        <f t="shared" ca="1" si="24"/>
        <v>0.49083884391774912</v>
      </c>
      <c r="AL41" s="42">
        <f t="shared" ca="1" si="24"/>
        <v>0.68836142813924561</v>
      </c>
      <c r="AM41" s="42">
        <f t="shared" ca="1" si="25"/>
        <v>0.25948036287306198</v>
      </c>
    </row>
    <row r="42" spans="1:39" x14ac:dyDescent="0.3">
      <c r="A42" s="1">
        <v>7</v>
      </c>
      <c r="B42" s="27">
        <f t="shared" ca="1" si="28"/>
        <v>-27873.748878240938</v>
      </c>
      <c r="C42" s="1">
        <f t="shared" ca="1" si="29"/>
        <v>32</v>
      </c>
      <c r="D42" s="1">
        <f t="shared" ca="1" si="31"/>
        <v>12</v>
      </c>
      <c r="E42" s="48">
        <f t="shared" ca="1" si="30"/>
        <v>1.2E-2</v>
      </c>
      <c r="I42">
        <v>39</v>
      </c>
      <c r="J42" s="14">
        <f t="shared" ca="1" si="2"/>
        <v>-59081</v>
      </c>
      <c r="K42" s="41">
        <f t="shared" ca="1" si="3"/>
        <v>17.79</v>
      </c>
      <c r="L42" s="41">
        <f t="shared" ca="1" si="4"/>
        <v>13.28</v>
      </c>
      <c r="M42" s="14">
        <f t="shared" ca="1" si="5"/>
        <v>4925</v>
      </c>
      <c r="N42" s="14">
        <f t="shared" ca="1" si="27"/>
        <v>12211.75</v>
      </c>
      <c r="O42" s="41">
        <f t="shared" ca="1" si="6"/>
        <v>18.46</v>
      </c>
      <c r="P42" s="41">
        <f t="shared" ca="1" si="7"/>
        <v>13.03</v>
      </c>
      <c r="Q42" s="14">
        <f t="shared" ca="1" si="8"/>
        <v>5193</v>
      </c>
      <c r="R42" s="14">
        <f t="shared" ca="1" si="9"/>
        <v>18197.990000000009</v>
      </c>
      <c r="S42" s="41">
        <f t="shared" ca="1" si="10"/>
        <v>18.28</v>
      </c>
      <c r="T42" s="41">
        <f t="shared" ca="1" si="11"/>
        <v>12.81</v>
      </c>
      <c r="U42" s="14">
        <f t="shared" ca="1" si="12"/>
        <v>4918</v>
      </c>
      <c r="V42" s="14">
        <f t="shared" ca="1" si="13"/>
        <v>16901.460000000003</v>
      </c>
      <c r="W42" s="41">
        <f t="shared" ca="1" si="14"/>
        <v>17.899999999999999</v>
      </c>
      <c r="X42" s="41">
        <f t="shared" ca="1" si="15"/>
        <v>13.42</v>
      </c>
      <c r="Y42" s="14">
        <f t="shared" ca="1" si="16"/>
        <v>5034</v>
      </c>
      <c r="Z42" s="14">
        <f t="shared" ca="1" si="17"/>
        <v>0</v>
      </c>
      <c r="AA42" s="41">
        <f t="shared" ca="1" si="18"/>
        <v>18.95</v>
      </c>
      <c r="AB42" s="41">
        <f t="shared" ca="1" si="19"/>
        <v>13.11</v>
      </c>
      <c r="AC42" s="14">
        <f t="shared" ca="1" si="20"/>
        <v>5055</v>
      </c>
      <c r="AD42" s="14">
        <f t="shared" ca="1" si="21"/>
        <v>0</v>
      </c>
      <c r="AE42">
        <f t="shared" ca="1" si="22"/>
        <v>3</v>
      </c>
      <c r="AF42" s="46">
        <f t="shared" ca="1" si="23"/>
        <v>-16201.455744586419</v>
      </c>
      <c r="AH42" s="42">
        <f t="shared" ca="1" si="24"/>
        <v>4.1286608253921275E-2</v>
      </c>
      <c r="AI42" s="42">
        <f t="shared" ca="1" si="24"/>
        <v>0.74914055741263841</v>
      </c>
      <c r="AJ42" s="42">
        <f t="shared" ca="1" si="24"/>
        <v>6.7833735705323139E-2</v>
      </c>
      <c r="AK42" s="42">
        <f t="shared" ca="1" si="24"/>
        <v>0.92989080692342641</v>
      </c>
      <c r="AL42" s="42">
        <f t="shared" ca="1" si="24"/>
        <v>0.49261672307436877</v>
      </c>
      <c r="AM42" s="42">
        <f t="shared" ca="1" si="25"/>
        <v>8.75206451664714E-2</v>
      </c>
    </row>
    <row r="43" spans="1:39" x14ac:dyDescent="0.3">
      <c r="A43" s="1">
        <v>8</v>
      </c>
      <c r="B43" s="27">
        <f t="shared" ca="1" si="28"/>
        <v>-25675.569271021472</v>
      </c>
      <c r="C43" s="1">
        <f t="shared" ca="1" si="29"/>
        <v>50</v>
      </c>
      <c r="D43" s="1">
        <f t="shared" ca="1" si="31"/>
        <v>18</v>
      </c>
      <c r="E43" s="48">
        <f t="shared" ca="1" si="30"/>
        <v>1.7999999999999999E-2</v>
      </c>
      <c r="I43">
        <v>40</v>
      </c>
      <c r="J43" s="14">
        <f t="shared" ca="1" si="2"/>
        <v>-60185</v>
      </c>
      <c r="K43" s="41">
        <f t="shared" ca="1" si="3"/>
        <v>18.68</v>
      </c>
      <c r="L43" s="41">
        <f t="shared" ca="1" si="4"/>
        <v>12.9</v>
      </c>
      <c r="M43" s="14">
        <f t="shared" ca="1" si="5"/>
        <v>5008</v>
      </c>
      <c r="N43" s="14">
        <f t="shared" ca="1" si="27"/>
        <v>18946.239999999998</v>
      </c>
      <c r="O43" s="41">
        <f t="shared" ca="1" si="6"/>
        <v>18.75</v>
      </c>
      <c r="P43" s="41">
        <f t="shared" ca="1" si="7"/>
        <v>13.51</v>
      </c>
      <c r="Q43" s="14">
        <f t="shared" ca="1" si="8"/>
        <v>5025</v>
      </c>
      <c r="R43" s="14">
        <f t="shared" ca="1" si="9"/>
        <v>16331</v>
      </c>
      <c r="S43" s="41">
        <f t="shared" ca="1" si="10"/>
        <v>18.670000000000002</v>
      </c>
      <c r="T43" s="41">
        <f t="shared" ca="1" si="11"/>
        <v>13.76</v>
      </c>
      <c r="U43" s="14">
        <f t="shared" ca="1" si="12"/>
        <v>5155</v>
      </c>
      <c r="V43" s="14">
        <f t="shared" ca="1" si="13"/>
        <v>15311.05000000001</v>
      </c>
      <c r="W43" s="41">
        <f t="shared" ca="1" si="14"/>
        <v>17.84</v>
      </c>
      <c r="X43" s="41">
        <f t="shared" ca="1" si="15"/>
        <v>12.56</v>
      </c>
      <c r="Y43" s="14">
        <f t="shared" ca="1" si="16"/>
        <v>4912</v>
      </c>
      <c r="Z43" s="14">
        <f t="shared" ca="1" si="17"/>
        <v>15935.359999999997</v>
      </c>
      <c r="AA43" s="41">
        <f t="shared" ca="1" si="18"/>
        <v>18.68</v>
      </c>
      <c r="AB43" s="41">
        <f t="shared" ca="1" si="19"/>
        <v>12.64</v>
      </c>
      <c r="AC43" s="14">
        <f t="shared" ca="1" si="20"/>
        <v>5115</v>
      </c>
      <c r="AD43" s="14">
        <f t="shared" ca="1" si="21"/>
        <v>0</v>
      </c>
      <c r="AE43">
        <f t="shared" ca="1" si="22"/>
        <v>4</v>
      </c>
      <c r="AF43" s="46">
        <f t="shared" ca="1" si="23"/>
        <v>-2168.7795438531948</v>
      </c>
      <c r="AH43" s="42">
        <f t="shared" ca="1" si="24"/>
        <v>0.13599123619617837</v>
      </c>
      <c r="AI43" s="42">
        <f t="shared" ca="1" si="24"/>
        <v>0.19617874743508845</v>
      </c>
      <c r="AJ43" s="42">
        <f t="shared" ca="1" si="24"/>
        <v>0.38697455220293253</v>
      </c>
      <c r="AK43" s="42">
        <f t="shared" ca="1" si="24"/>
        <v>1.5061234029695614E-2</v>
      </c>
      <c r="AL43" s="42">
        <f t="shared" ca="1" si="24"/>
        <v>0.28740817960762699</v>
      </c>
      <c r="AM43" s="42">
        <f t="shared" ca="1" si="25"/>
        <v>0.33103192019664229</v>
      </c>
    </row>
    <row r="44" spans="1:39" x14ac:dyDescent="0.3">
      <c r="A44" s="1">
        <v>9</v>
      </c>
      <c r="B44" s="27">
        <f t="shared" ca="1" si="28"/>
        <v>-23477.389663802005</v>
      </c>
      <c r="C44" s="1">
        <f t="shared" ca="1" si="29"/>
        <v>69</v>
      </c>
      <c r="D44" s="1">
        <f t="shared" ca="1" si="31"/>
        <v>19</v>
      </c>
      <c r="E44" s="48">
        <f t="shared" ca="1" si="30"/>
        <v>1.9E-2</v>
      </c>
      <c r="I44">
        <v>41</v>
      </c>
      <c r="J44" s="14">
        <f t="shared" ca="1" si="2"/>
        <v>-61921</v>
      </c>
      <c r="K44" s="41">
        <f t="shared" ca="1" si="3"/>
        <v>18.13</v>
      </c>
      <c r="L44" s="41">
        <f t="shared" ca="1" si="4"/>
        <v>12.99</v>
      </c>
      <c r="M44" s="14">
        <f t="shared" ca="1" si="5"/>
        <v>5041</v>
      </c>
      <c r="N44" s="14">
        <f t="shared" ca="1" si="27"/>
        <v>15910.739999999994</v>
      </c>
      <c r="O44" s="41">
        <f t="shared" ca="1" si="6"/>
        <v>17.71</v>
      </c>
      <c r="P44" s="41">
        <f t="shared" ca="1" si="7"/>
        <v>13.59</v>
      </c>
      <c r="Q44" s="14">
        <f t="shared" ca="1" si="8"/>
        <v>5342</v>
      </c>
      <c r="R44" s="14">
        <f t="shared" ca="1" si="9"/>
        <v>12009.040000000005</v>
      </c>
      <c r="S44" s="41">
        <f t="shared" ca="1" si="10"/>
        <v>17.75</v>
      </c>
      <c r="T44" s="41">
        <f t="shared" ca="1" si="11"/>
        <v>13.44</v>
      </c>
      <c r="U44" s="14">
        <f t="shared" ca="1" si="12"/>
        <v>5140</v>
      </c>
      <c r="V44" s="14">
        <f t="shared" ca="1" si="13"/>
        <v>12153.400000000001</v>
      </c>
      <c r="W44" s="41">
        <f t="shared" ca="1" si="14"/>
        <v>19.25</v>
      </c>
      <c r="X44" s="41">
        <f t="shared" ca="1" si="15"/>
        <v>13.15</v>
      </c>
      <c r="Y44" s="14">
        <f t="shared" ca="1" si="16"/>
        <v>5040</v>
      </c>
      <c r="Z44" s="14">
        <f t="shared" ca="1" si="17"/>
        <v>20744</v>
      </c>
      <c r="AA44" s="41">
        <f t="shared" ca="1" si="18"/>
        <v>18.899999999999999</v>
      </c>
      <c r="AB44" s="41">
        <f t="shared" ca="1" si="19"/>
        <v>13.88</v>
      </c>
      <c r="AC44" s="14">
        <f t="shared" ca="1" si="20"/>
        <v>5006</v>
      </c>
      <c r="AD44" s="14">
        <f t="shared" ca="1" si="21"/>
        <v>0</v>
      </c>
      <c r="AE44">
        <f t="shared" ca="1" si="22"/>
        <v>4</v>
      </c>
      <c r="AF44" s="46">
        <f t="shared" ca="1" si="23"/>
        <v>-9044.7595584202118</v>
      </c>
      <c r="AH44" s="42">
        <f t="shared" ca="1" si="24"/>
        <v>0.56305099644877721</v>
      </c>
      <c r="AI44" s="42">
        <f t="shared" ca="1" si="24"/>
        <v>0.76952383389324608</v>
      </c>
      <c r="AJ44" s="42">
        <f t="shared" ca="1" si="24"/>
        <v>0.60182332732634958</v>
      </c>
      <c r="AK44" s="42">
        <f t="shared" ca="1" si="24"/>
        <v>0.61529381694599206</v>
      </c>
      <c r="AL44" s="42">
        <f t="shared" ca="1" si="24"/>
        <v>0.98647197321445368</v>
      </c>
      <c r="AM44" s="42">
        <f t="shared" ca="1" si="25"/>
        <v>0.63813790841279161</v>
      </c>
    </row>
    <row r="45" spans="1:39" x14ac:dyDescent="0.3">
      <c r="A45" s="1">
        <v>10</v>
      </c>
      <c r="B45" s="27">
        <f t="shared" ca="1" si="28"/>
        <v>-21279.210056582539</v>
      </c>
      <c r="C45" s="1">
        <f t="shared" ca="1" si="29"/>
        <v>89</v>
      </c>
      <c r="D45" s="1">
        <f t="shared" ca="1" si="31"/>
        <v>20</v>
      </c>
      <c r="E45" s="48">
        <f t="shared" ca="1" si="30"/>
        <v>0.02</v>
      </c>
      <c r="I45">
        <v>42</v>
      </c>
      <c r="J45" s="14">
        <f t="shared" ca="1" si="2"/>
        <v>-63774</v>
      </c>
      <c r="K45" s="41">
        <f t="shared" ca="1" si="3"/>
        <v>18.78</v>
      </c>
      <c r="L45" s="41">
        <f t="shared" ca="1" si="4"/>
        <v>13.61</v>
      </c>
      <c r="M45" s="14">
        <f t="shared" ca="1" si="5"/>
        <v>5277</v>
      </c>
      <c r="N45" s="14">
        <f t="shared" ca="1" si="27"/>
        <v>17282.090000000007</v>
      </c>
      <c r="O45" s="41">
        <f t="shared" ca="1" si="6"/>
        <v>19.03</v>
      </c>
      <c r="P45" s="41">
        <f t="shared" ca="1" si="7"/>
        <v>13.1</v>
      </c>
      <c r="Q45" s="14">
        <f t="shared" ca="1" si="8"/>
        <v>5049</v>
      </c>
      <c r="R45" s="14">
        <f t="shared" ca="1" si="9"/>
        <v>19940.570000000007</v>
      </c>
      <c r="S45" s="41">
        <f t="shared" ca="1" si="10"/>
        <v>17.71</v>
      </c>
      <c r="T45" s="41">
        <f t="shared" ca="1" si="11"/>
        <v>13.7</v>
      </c>
      <c r="U45" s="14">
        <f t="shared" ca="1" si="12"/>
        <v>5046</v>
      </c>
      <c r="V45" s="14">
        <f t="shared" ca="1" si="13"/>
        <v>10234.460000000006</v>
      </c>
      <c r="W45" s="41">
        <f t="shared" ca="1" si="14"/>
        <v>18.09</v>
      </c>
      <c r="X45" s="41">
        <f t="shared" ca="1" si="15"/>
        <v>13.92</v>
      </c>
      <c r="Y45" s="14">
        <f t="shared" ca="1" si="16"/>
        <v>4976</v>
      </c>
      <c r="Z45" s="14">
        <f t="shared" ca="1" si="17"/>
        <v>10749.919999999998</v>
      </c>
      <c r="AA45" s="41">
        <f t="shared" ca="1" si="18"/>
        <v>19.149999999999999</v>
      </c>
      <c r="AB45" s="41">
        <f t="shared" ca="1" si="19"/>
        <v>13.08</v>
      </c>
      <c r="AC45" s="14">
        <f t="shared" ca="1" si="20"/>
        <v>5164</v>
      </c>
      <c r="AD45" s="14">
        <f t="shared" ca="1" si="21"/>
        <v>21345.479999999992</v>
      </c>
      <c r="AE45">
        <f t="shared" ca="1" si="22"/>
        <v>5</v>
      </c>
      <c r="AF45" s="46">
        <f t="shared" ca="1" si="23"/>
        <v>3146.6723263284825</v>
      </c>
      <c r="AH45" s="42">
        <f t="shared" ca="1" si="24"/>
        <v>0.89426940527996246</v>
      </c>
      <c r="AI45" s="42">
        <f t="shared" ca="1" si="24"/>
        <v>0.44022176878880426</v>
      </c>
      <c r="AJ45" s="42">
        <f t="shared" ca="1" si="24"/>
        <v>0.53861312124679495</v>
      </c>
      <c r="AK45" s="42">
        <f t="shared" ca="1" si="24"/>
        <v>2.655913794110476E-2</v>
      </c>
      <c r="AL45" s="42">
        <f t="shared" ca="1" si="24"/>
        <v>0.55304708882021469</v>
      </c>
      <c r="AM45" s="42">
        <f t="shared" ca="1" si="25"/>
        <v>0.79077488091004755</v>
      </c>
    </row>
    <row r="46" spans="1:39" x14ac:dyDescent="0.3">
      <c r="A46" s="1">
        <v>11</v>
      </c>
      <c r="B46" s="27">
        <f t="shared" ca="1" si="28"/>
        <v>-19081.030449363072</v>
      </c>
      <c r="C46" s="1">
        <f t="shared" ca="1" si="29"/>
        <v>114</v>
      </c>
      <c r="D46" s="1">
        <f t="shared" ca="1" si="31"/>
        <v>25</v>
      </c>
      <c r="E46" s="48">
        <f t="shared" ca="1" si="30"/>
        <v>2.5000000000000001E-2</v>
      </c>
      <c r="I46">
        <v>43</v>
      </c>
      <c r="J46" s="14">
        <f t="shared" ca="1" si="2"/>
        <v>-60300</v>
      </c>
      <c r="K46" s="41">
        <f t="shared" ca="1" si="3"/>
        <v>18.89</v>
      </c>
      <c r="L46" s="41">
        <f t="shared" ca="1" si="4"/>
        <v>13.22</v>
      </c>
      <c r="M46" s="14">
        <f t="shared" ca="1" si="5"/>
        <v>5346</v>
      </c>
      <c r="N46" s="14">
        <f t="shared" ca="1" si="27"/>
        <v>20311.82</v>
      </c>
      <c r="O46" s="41">
        <f t="shared" ca="1" si="6"/>
        <v>19.11</v>
      </c>
      <c r="P46" s="41">
        <f t="shared" ca="1" si="7"/>
        <v>13.56</v>
      </c>
      <c r="Q46" s="14">
        <f t="shared" ca="1" si="8"/>
        <v>5146</v>
      </c>
      <c r="R46" s="14">
        <f t="shared" ca="1" si="9"/>
        <v>18560.299999999996</v>
      </c>
      <c r="S46" s="41">
        <f t="shared" ca="1" si="10"/>
        <v>19.11</v>
      </c>
      <c r="T46" s="41">
        <f t="shared" ca="1" si="11"/>
        <v>13.22</v>
      </c>
      <c r="U46" s="14">
        <f t="shared" ca="1" si="12"/>
        <v>5170</v>
      </c>
      <c r="V46" s="14">
        <f t="shared" ca="1" si="13"/>
        <v>20451.299999999992</v>
      </c>
      <c r="W46" s="41">
        <f t="shared" ca="1" si="14"/>
        <v>18.52</v>
      </c>
      <c r="X46" s="41">
        <f t="shared" ca="1" si="15"/>
        <v>13.44</v>
      </c>
      <c r="Y46" s="14">
        <f t="shared" ca="1" si="16"/>
        <v>5067</v>
      </c>
      <c r="Z46" s="14">
        <f t="shared" ca="1" si="17"/>
        <v>15740.36</v>
      </c>
      <c r="AA46" s="41">
        <f t="shared" ca="1" si="18"/>
        <v>18.170000000000002</v>
      </c>
      <c r="AB46" s="41">
        <f t="shared" ca="1" si="19"/>
        <v>12.96</v>
      </c>
      <c r="AC46" s="14">
        <f t="shared" ca="1" si="20"/>
        <v>5182</v>
      </c>
      <c r="AD46" s="14">
        <f t="shared" ca="1" si="21"/>
        <v>0</v>
      </c>
      <c r="AE46">
        <f t="shared" ca="1" si="22"/>
        <v>4</v>
      </c>
      <c r="AF46" s="46">
        <f t="shared" ca="1" si="23"/>
        <v>4735.6986050779597</v>
      </c>
      <c r="AH46" s="42">
        <f t="shared" ca="1" si="24"/>
        <v>0.92624672816843023</v>
      </c>
      <c r="AI46" s="42">
        <f t="shared" ca="1" si="24"/>
        <v>0.687293923146025</v>
      </c>
      <c r="AJ46" s="42">
        <f t="shared" ca="1" si="24"/>
        <v>0.17612588744227131</v>
      </c>
      <c r="AK46" s="42">
        <f t="shared" ca="1" si="24"/>
        <v>0.74481612255459251</v>
      </c>
      <c r="AL46" s="42">
        <f t="shared" ca="1" si="24"/>
        <v>0.54745201470874016</v>
      </c>
      <c r="AM46" s="42">
        <f t="shared" ca="1" si="25"/>
        <v>0.10166650860994508</v>
      </c>
    </row>
    <row r="47" spans="1:39" x14ac:dyDescent="0.3">
      <c r="A47" s="1">
        <v>12</v>
      </c>
      <c r="B47" s="27">
        <f t="shared" ca="1" si="28"/>
        <v>-16882.850842143605</v>
      </c>
      <c r="C47" s="1">
        <f t="shared" ca="1" si="29"/>
        <v>139</v>
      </c>
      <c r="D47" s="1">
        <f t="shared" ca="1" si="31"/>
        <v>25</v>
      </c>
      <c r="E47" s="48">
        <f t="shared" ca="1" si="30"/>
        <v>2.5000000000000001E-2</v>
      </c>
      <c r="I47">
        <v>44</v>
      </c>
      <c r="J47" s="14">
        <f t="shared" ca="1" si="2"/>
        <v>-58830</v>
      </c>
      <c r="K47" s="41">
        <f t="shared" ca="1" si="3"/>
        <v>18.329999999999998</v>
      </c>
      <c r="L47" s="41">
        <f t="shared" ca="1" si="4"/>
        <v>13.84</v>
      </c>
      <c r="M47" s="14">
        <f t="shared" ca="1" si="5"/>
        <v>5197</v>
      </c>
      <c r="N47" s="14">
        <f t="shared" ca="1" si="27"/>
        <v>13334.529999999992</v>
      </c>
      <c r="O47" s="41">
        <f t="shared" ca="1" si="6"/>
        <v>18.670000000000002</v>
      </c>
      <c r="P47" s="41">
        <f t="shared" ca="1" si="7"/>
        <v>13.74</v>
      </c>
      <c r="Q47" s="14">
        <f t="shared" ca="1" si="8"/>
        <v>5182</v>
      </c>
      <c r="R47" s="14">
        <f t="shared" ca="1" si="9"/>
        <v>15547.260000000009</v>
      </c>
      <c r="S47" s="41">
        <f t="shared" ca="1" si="10"/>
        <v>17.98</v>
      </c>
      <c r="T47" s="41">
        <f t="shared" ca="1" si="11"/>
        <v>13.72</v>
      </c>
      <c r="U47" s="14">
        <f t="shared" ca="1" si="12"/>
        <v>5016</v>
      </c>
      <c r="V47" s="14">
        <f t="shared" ca="1" si="13"/>
        <v>11368.16</v>
      </c>
      <c r="W47" s="41">
        <f t="shared" ca="1" si="14"/>
        <v>19.41</v>
      </c>
      <c r="X47" s="41">
        <f t="shared" ca="1" si="15"/>
        <v>13.58</v>
      </c>
      <c r="Y47" s="14">
        <f t="shared" ca="1" si="16"/>
        <v>5156</v>
      </c>
      <c r="Z47" s="14">
        <f t="shared" ca="1" si="17"/>
        <v>20059.48</v>
      </c>
      <c r="AA47" s="41">
        <f t="shared" ca="1" si="18"/>
        <v>18.62</v>
      </c>
      <c r="AB47" s="41">
        <f t="shared" ca="1" si="19"/>
        <v>13.44</v>
      </c>
      <c r="AC47" s="14">
        <f t="shared" ca="1" si="20"/>
        <v>5043</v>
      </c>
      <c r="AD47" s="14">
        <f t="shared" ca="1" si="21"/>
        <v>0</v>
      </c>
      <c r="AE47">
        <f t="shared" ca="1" si="22"/>
        <v>4</v>
      </c>
      <c r="AF47" s="46">
        <f t="shared" ca="1" si="23"/>
        <v>-6584.2786043009901</v>
      </c>
      <c r="AH47" s="42">
        <f t="shared" ca="1" si="24"/>
        <v>0.20335865085061311</v>
      </c>
      <c r="AI47" s="42">
        <f t="shared" ca="1" si="24"/>
        <v>0.18054906684364735</v>
      </c>
      <c r="AJ47" s="42">
        <f t="shared" ca="1" si="24"/>
        <v>0.68245514968947507</v>
      </c>
      <c r="AK47" s="42">
        <f t="shared" ca="1" si="24"/>
        <v>0.85570577392363756</v>
      </c>
      <c r="AL47" s="42">
        <f t="shared" ca="1" si="24"/>
        <v>0.20087357393204919</v>
      </c>
      <c r="AM47" s="42">
        <f t="shared" ca="1" si="25"/>
        <v>0.43186937204663078</v>
      </c>
    </row>
    <row r="48" spans="1:39" x14ac:dyDescent="0.3">
      <c r="A48" s="1">
        <v>13</v>
      </c>
      <c r="B48" s="27">
        <f t="shared" ca="1" si="28"/>
        <v>-14684.671234924139</v>
      </c>
      <c r="C48" s="1">
        <f t="shared" ca="1" si="29"/>
        <v>171</v>
      </c>
      <c r="D48" s="1">
        <f t="shared" ca="1" si="31"/>
        <v>32</v>
      </c>
      <c r="E48" s="48">
        <f t="shared" ca="1" si="30"/>
        <v>3.2000000000000001E-2</v>
      </c>
      <c r="I48">
        <v>45</v>
      </c>
      <c r="J48" s="14">
        <f t="shared" ca="1" si="2"/>
        <v>-61055</v>
      </c>
      <c r="K48" s="41">
        <f t="shared" ca="1" si="3"/>
        <v>18.39</v>
      </c>
      <c r="L48" s="41">
        <f t="shared" ca="1" si="4"/>
        <v>12.68</v>
      </c>
      <c r="M48" s="14">
        <f t="shared" ca="1" si="5"/>
        <v>5059</v>
      </c>
      <c r="N48" s="14">
        <f t="shared" ca="1" si="27"/>
        <v>18886.890000000003</v>
      </c>
      <c r="O48" s="41">
        <f t="shared" ca="1" si="6"/>
        <v>18.07</v>
      </c>
      <c r="P48" s="41">
        <f t="shared" ca="1" si="7"/>
        <v>13.37</v>
      </c>
      <c r="Q48" s="14">
        <f t="shared" ca="1" si="8"/>
        <v>5096</v>
      </c>
      <c r="R48" s="14">
        <f t="shared" ca="1" si="9"/>
        <v>13951.200000000004</v>
      </c>
      <c r="S48" s="41">
        <f t="shared" ca="1" si="10"/>
        <v>18.399999999999999</v>
      </c>
      <c r="T48" s="41">
        <f t="shared" ca="1" si="11"/>
        <v>13.45</v>
      </c>
      <c r="U48" s="14">
        <f t="shared" ca="1" si="12"/>
        <v>5101</v>
      </c>
      <c r="V48" s="14">
        <f t="shared" ca="1" si="13"/>
        <v>15249.949999999997</v>
      </c>
      <c r="W48" s="41">
        <f t="shared" ca="1" si="14"/>
        <v>17.86</v>
      </c>
      <c r="X48" s="41">
        <f t="shared" ca="1" si="15"/>
        <v>12.71</v>
      </c>
      <c r="Y48" s="14">
        <f t="shared" ca="1" si="16"/>
        <v>5153</v>
      </c>
      <c r="Z48" s="14">
        <f t="shared" ca="1" si="17"/>
        <v>16537.949999999993</v>
      </c>
      <c r="AA48" s="41">
        <f t="shared" ca="1" si="18"/>
        <v>18.55</v>
      </c>
      <c r="AB48" s="41">
        <f t="shared" ca="1" si="19"/>
        <v>13.92</v>
      </c>
      <c r="AC48" s="14">
        <f t="shared" ca="1" si="20"/>
        <v>4921</v>
      </c>
      <c r="AD48" s="14">
        <f t="shared" ca="1" si="21"/>
        <v>0</v>
      </c>
      <c r="AE48">
        <f t="shared" ca="1" si="22"/>
        <v>4</v>
      </c>
      <c r="AF48" s="46">
        <f t="shared" ca="1" si="23"/>
        <v>-4638.5881397459307</v>
      </c>
      <c r="AH48" s="42">
        <f t="shared" ca="1" si="24"/>
        <v>0.46582883600584679</v>
      </c>
      <c r="AI48" s="42">
        <f t="shared" ca="1" si="24"/>
        <v>0.99703251073803167</v>
      </c>
      <c r="AJ48" s="42">
        <f t="shared" ca="1" si="24"/>
        <v>0.19511705938328539</v>
      </c>
      <c r="AK48" s="42">
        <f t="shared" ca="1" si="24"/>
        <v>0.52197639878608093</v>
      </c>
      <c r="AL48" s="42">
        <f t="shared" ca="1" si="24"/>
        <v>1.9850014126992943E-2</v>
      </c>
      <c r="AM48" s="42">
        <f t="shared" ca="1" si="25"/>
        <v>0.5489201842297029</v>
      </c>
    </row>
    <row r="49" spans="1:39" x14ac:dyDescent="0.3">
      <c r="A49" s="1">
        <v>14</v>
      </c>
      <c r="B49" s="27">
        <f t="shared" ca="1" si="28"/>
        <v>-12486.491627704672</v>
      </c>
      <c r="C49" s="1">
        <f t="shared" ca="1" si="29"/>
        <v>209</v>
      </c>
      <c r="D49" s="1">
        <f t="shared" ca="1" si="31"/>
        <v>38</v>
      </c>
      <c r="E49" s="48">
        <f t="shared" ca="1" si="30"/>
        <v>3.7999999999999999E-2</v>
      </c>
      <c r="I49">
        <v>46</v>
      </c>
      <c r="J49" s="14">
        <f t="shared" ca="1" si="2"/>
        <v>-59200</v>
      </c>
      <c r="K49" s="41">
        <f t="shared" ca="1" si="3"/>
        <v>18.16</v>
      </c>
      <c r="L49" s="41">
        <f t="shared" ca="1" si="4"/>
        <v>12.61</v>
      </c>
      <c r="M49" s="14">
        <f t="shared" ca="1" si="5"/>
        <v>5169</v>
      </c>
      <c r="N49" s="14">
        <f t="shared" ca="1" si="27"/>
        <v>18687.950000000004</v>
      </c>
      <c r="O49" s="41">
        <f t="shared" ca="1" si="6"/>
        <v>18.22</v>
      </c>
      <c r="P49" s="41">
        <f t="shared" ca="1" si="7"/>
        <v>13.66</v>
      </c>
      <c r="Q49" s="14">
        <f t="shared" ca="1" si="8"/>
        <v>5159</v>
      </c>
      <c r="R49" s="14">
        <f t="shared" ca="1" si="9"/>
        <v>13525.039999999994</v>
      </c>
      <c r="S49" s="41">
        <f t="shared" ca="1" si="10"/>
        <v>17.829999999999998</v>
      </c>
      <c r="T49" s="41">
        <f t="shared" ca="1" si="11"/>
        <v>13.94</v>
      </c>
      <c r="U49" s="14">
        <f t="shared" ca="1" si="12"/>
        <v>4911</v>
      </c>
      <c r="V49" s="14">
        <f t="shared" ca="1" si="13"/>
        <v>9103.7899999999936</v>
      </c>
      <c r="W49" s="41">
        <f t="shared" ca="1" si="14"/>
        <v>18.920000000000002</v>
      </c>
      <c r="X49" s="41">
        <f t="shared" ca="1" si="15"/>
        <v>12.85</v>
      </c>
      <c r="Y49" s="14">
        <f t="shared" ca="1" si="16"/>
        <v>5197</v>
      </c>
      <c r="Z49" s="14">
        <f t="shared" ca="1" si="17"/>
        <v>21545.790000000012</v>
      </c>
      <c r="AA49" s="41">
        <f t="shared" ca="1" si="18"/>
        <v>18.190000000000001</v>
      </c>
      <c r="AB49" s="41">
        <f t="shared" ca="1" si="19"/>
        <v>13.33</v>
      </c>
      <c r="AC49" s="14">
        <f t="shared" ca="1" si="20"/>
        <v>4973</v>
      </c>
      <c r="AD49" s="14">
        <f t="shared" ca="1" si="21"/>
        <v>0</v>
      </c>
      <c r="AE49">
        <f t="shared" ca="1" si="22"/>
        <v>4</v>
      </c>
      <c r="AF49" s="46">
        <f t="shared" ca="1" si="23"/>
        <v>-4549.6412060208486</v>
      </c>
      <c r="AH49" s="42">
        <f t="shared" ca="1" si="24"/>
        <v>0.54782910576769417</v>
      </c>
      <c r="AI49" s="42">
        <f t="shared" ca="1" si="24"/>
        <v>0.57914453980206715</v>
      </c>
      <c r="AJ49" s="42">
        <f t="shared" ca="1" si="24"/>
        <v>1.2565830146146872E-2</v>
      </c>
      <c r="AK49" s="42">
        <f t="shared" ca="1" si="24"/>
        <v>0.75228193251159148</v>
      </c>
      <c r="AL49" s="42">
        <f t="shared" ca="1" si="24"/>
        <v>2.0939527363256327E-2</v>
      </c>
      <c r="AM49" s="42">
        <f t="shared" ca="1" si="25"/>
        <v>0.35014958643966387</v>
      </c>
    </row>
    <row r="50" spans="1:39" x14ac:dyDescent="0.3">
      <c r="A50" s="1">
        <v>15</v>
      </c>
      <c r="B50" s="27">
        <f t="shared" ca="1" si="28"/>
        <v>-10288.312020485206</v>
      </c>
      <c r="C50" s="1">
        <f t="shared" ca="1" si="29"/>
        <v>241</v>
      </c>
      <c r="D50" s="1">
        <f t="shared" ca="1" si="31"/>
        <v>32</v>
      </c>
      <c r="E50" s="48">
        <f t="shared" ca="1" si="30"/>
        <v>3.2000000000000001E-2</v>
      </c>
      <c r="I50">
        <v>47</v>
      </c>
      <c r="J50" s="14">
        <f t="shared" ca="1" si="2"/>
        <v>-60920</v>
      </c>
      <c r="K50" s="41">
        <f t="shared" ca="1" si="3"/>
        <v>18.309999999999999</v>
      </c>
      <c r="L50" s="41">
        <f t="shared" ca="1" si="4"/>
        <v>13.22</v>
      </c>
      <c r="M50" s="14">
        <f t="shared" ca="1" si="5"/>
        <v>5040</v>
      </c>
      <c r="N50" s="14">
        <f t="shared" ca="1" si="27"/>
        <v>15653.599999999991</v>
      </c>
      <c r="O50" s="41">
        <f t="shared" ca="1" si="6"/>
        <v>17.809999999999999</v>
      </c>
      <c r="P50" s="41">
        <f t="shared" ca="1" si="7"/>
        <v>12.79</v>
      </c>
      <c r="Q50" s="14">
        <f t="shared" ca="1" si="8"/>
        <v>5121</v>
      </c>
      <c r="R50" s="14">
        <f t="shared" ca="1" si="9"/>
        <v>15707.419999999998</v>
      </c>
      <c r="S50" s="41">
        <f t="shared" ca="1" si="10"/>
        <v>17.760000000000002</v>
      </c>
      <c r="T50" s="41">
        <f t="shared" ca="1" si="11"/>
        <v>12.81</v>
      </c>
      <c r="U50" s="14">
        <f t="shared" ca="1" si="12"/>
        <v>5052</v>
      </c>
      <c r="V50" s="14">
        <f t="shared" ca="1" si="13"/>
        <v>15007.400000000005</v>
      </c>
      <c r="W50" s="41">
        <f t="shared" ca="1" si="14"/>
        <v>18.86</v>
      </c>
      <c r="X50" s="41">
        <f t="shared" ca="1" si="15"/>
        <v>13.28</v>
      </c>
      <c r="Y50" s="14">
        <f t="shared" ca="1" si="16"/>
        <v>5041</v>
      </c>
      <c r="Z50" s="14">
        <f t="shared" ca="1" si="17"/>
        <v>18128.78</v>
      </c>
      <c r="AA50" s="41">
        <f t="shared" ca="1" si="18"/>
        <v>18.36</v>
      </c>
      <c r="AB50" s="41">
        <f t="shared" ca="1" si="19"/>
        <v>12.78</v>
      </c>
      <c r="AC50" s="14">
        <f t="shared" ca="1" si="20"/>
        <v>5149</v>
      </c>
      <c r="AD50" s="14">
        <f t="shared" ca="1" si="21"/>
        <v>18731.420000000002</v>
      </c>
      <c r="AE50">
        <f t="shared" ca="1" si="22"/>
        <v>5</v>
      </c>
      <c r="AF50" s="46">
        <f t="shared" ca="1" si="23"/>
        <v>8287.2603060581314</v>
      </c>
      <c r="AH50" s="42">
        <f t="shared" ca="1" si="24"/>
        <v>0.4921597853755042</v>
      </c>
      <c r="AI50" s="42">
        <f t="shared" ca="1" si="24"/>
        <v>0.73386725822266485</v>
      </c>
      <c r="AJ50" s="42">
        <f t="shared" ca="1" si="24"/>
        <v>0.41799132216864421</v>
      </c>
      <c r="AK50" s="42">
        <f t="shared" ca="1" si="24"/>
        <v>0.37753823558039523</v>
      </c>
      <c r="AL50" s="42">
        <f t="shared" ca="1" si="24"/>
        <v>0.65405507051021849</v>
      </c>
      <c r="AM50" s="42">
        <f t="shared" ca="1" si="25"/>
        <v>0.81790279465462834</v>
      </c>
    </row>
    <row r="51" spans="1:39" x14ac:dyDescent="0.3">
      <c r="A51" s="1">
        <v>16</v>
      </c>
      <c r="B51" s="27">
        <f t="shared" ca="1" si="28"/>
        <v>-8090.1324132657401</v>
      </c>
      <c r="C51" s="1">
        <f t="shared" ca="1" si="29"/>
        <v>280</v>
      </c>
      <c r="D51" s="1">
        <f t="shared" ca="1" si="31"/>
        <v>39</v>
      </c>
      <c r="E51" s="48">
        <f t="shared" ca="1" si="30"/>
        <v>3.9E-2</v>
      </c>
      <c r="I51">
        <v>48</v>
      </c>
      <c r="J51" s="14">
        <f t="shared" ca="1" si="2"/>
        <v>-63902</v>
      </c>
      <c r="K51" s="41">
        <f t="shared" ca="1" si="3"/>
        <v>17.72</v>
      </c>
      <c r="L51" s="41">
        <f t="shared" ca="1" si="4"/>
        <v>13.34</v>
      </c>
      <c r="M51" s="14">
        <f t="shared" ca="1" si="5"/>
        <v>5310</v>
      </c>
      <c r="N51" s="14">
        <f t="shared" ca="1" si="27"/>
        <v>13257.799999999996</v>
      </c>
      <c r="O51" s="41">
        <f t="shared" ca="1" si="6"/>
        <v>18.91</v>
      </c>
      <c r="P51" s="41">
        <f t="shared" ca="1" si="7"/>
        <v>13.39</v>
      </c>
      <c r="Q51" s="14">
        <f t="shared" ca="1" si="8"/>
        <v>5086</v>
      </c>
      <c r="R51" s="14">
        <f t="shared" ca="1" si="9"/>
        <v>18074.719999999998</v>
      </c>
      <c r="S51" s="41">
        <f t="shared" ca="1" si="10"/>
        <v>19.149999999999999</v>
      </c>
      <c r="T51" s="41">
        <f t="shared" ca="1" si="11"/>
        <v>13.11</v>
      </c>
      <c r="U51" s="14">
        <f t="shared" ca="1" si="12"/>
        <v>5178</v>
      </c>
      <c r="V51" s="14">
        <f t="shared" ca="1" si="13"/>
        <v>21275.119999999995</v>
      </c>
      <c r="W51" s="41">
        <f t="shared" ca="1" si="14"/>
        <v>17.78</v>
      </c>
      <c r="X51" s="41">
        <f t="shared" ca="1" si="15"/>
        <v>13.59</v>
      </c>
      <c r="Y51" s="14">
        <f t="shared" ca="1" si="16"/>
        <v>5039</v>
      </c>
      <c r="Z51" s="14">
        <f t="shared" ca="1" si="17"/>
        <v>11113.410000000007</v>
      </c>
      <c r="AA51" s="41">
        <f t="shared" ca="1" si="18"/>
        <v>17.920000000000002</v>
      </c>
      <c r="AB51" s="41">
        <f t="shared" ca="1" si="19"/>
        <v>13.97</v>
      </c>
      <c r="AC51" s="14">
        <f t="shared" ca="1" si="20"/>
        <v>5081</v>
      </c>
      <c r="AD51" s="14">
        <f t="shared" ca="1" si="21"/>
        <v>0</v>
      </c>
      <c r="AE51">
        <f t="shared" ca="1" si="22"/>
        <v>4</v>
      </c>
      <c r="AF51" s="46">
        <f t="shared" ca="1" si="23"/>
        <v>-8153.1532230071271</v>
      </c>
      <c r="AH51" s="42">
        <f t="shared" ca="1" si="24"/>
        <v>0.7536843379604834</v>
      </c>
      <c r="AI51" s="42">
        <f t="shared" ca="1" si="24"/>
        <v>0.25994710846714641</v>
      </c>
      <c r="AJ51" s="42">
        <f t="shared" ca="1" si="24"/>
        <v>0.56431399423171891</v>
      </c>
      <c r="AK51" s="42">
        <f t="shared" ca="1" si="24"/>
        <v>0.74110625395580487</v>
      </c>
      <c r="AL51" s="42">
        <f t="shared" ca="1" si="24"/>
        <v>0.20937054971998426</v>
      </c>
      <c r="AM51" s="42">
        <f t="shared" ca="1" si="25"/>
        <v>0.60878261816421686</v>
      </c>
    </row>
    <row r="52" spans="1:39" x14ac:dyDescent="0.3">
      <c r="A52" s="1">
        <v>17</v>
      </c>
      <c r="B52" s="27">
        <f t="shared" ca="1" si="28"/>
        <v>-5891.9528060462744</v>
      </c>
      <c r="C52" s="1">
        <f t="shared" ca="1" si="29"/>
        <v>336</v>
      </c>
      <c r="D52" s="1">
        <f t="shared" ca="1" si="31"/>
        <v>56</v>
      </c>
      <c r="E52" s="48">
        <f t="shared" ca="1" si="30"/>
        <v>5.6000000000000001E-2</v>
      </c>
      <c r="I52">
        <v>49</v>
      </c>
      <c r="J52" s="14">
        <f t="shared" ca="1" si="2"/>
        <v>-61852</v>
      </c>
      <c r="K52" s="41">
        <f t="shared" ca="1" si="3"/>
        <v>18.82</v>
      </c>
      <c r="L52" s="41">
        <f t="shared" ca="1" si="4"/>
        <v>13.35</v>
      </c>
      <c r="M52" s="14">
        <f t="shared" ca="1" si="5"/>
        <v>5178</v>
      </c>
      <c r="N52" s="14">
        <f t="shared" ca="1" si="27"/>
        <v>18323.660000000003</v>
      </c>
      <c r="O52" s="41">
        <f t="shared" ca="1" si="6"/>
        <v>17.88</v>
      </c>
      <c r="P52" s="41">
        <f t="shared" ca="1" si="7"/>
        <v>13.6</v>
      </c>
      <c r="Q52" s="14">
        <f t="shared" ca="1" si="8"/>
        <v>5018</v>
      </c>
      <c r="R52" s="14">
        <f t="shared" ca="1" si="9"/>
        <v>11477.039999999997</v>
      </c>
      <c r="S52" s="41">
        <f t="shared" ca="1" si="10"/>
        <v>17.97</v>
      </c>
      <c r="T52" s="41">
        <f t="shared" ca="1" si="11"/>
        <v>13.88</v>
      </c>
      <c r="U52" s="14">
        <f t="shared" ca="1" si="12"/>
        <v>5136</v>
      </c>
      <c r="V52" s="14">
        <f t="shared" ca="1" si="13"/>
        <v>11006.239999999991</v>
      </c>
      <c r="W52" s="41">
        <f t="shared" ca="1" si="14"/>
        <v>18.25</v>
      </c>
      <c r="X52" s="41">
        <f t="shared" ca="1" si="15"/>
        <v>13.75</v>
      </c>
      <c r="Y52" s="14">
        <f t="shared" ca="1" si="16"/>
        <v>5189</v>
      </c>
      <c r="Z52" s="14">
        <f t="shared" ca="1" si="17"/>
        <v>13350.5</v>
      </c>
      <c r="AA52" s="41">
        <f t="shared" ca="1" si="18"/>
        <v>18.75</v>
      </c>
      <c r="AB52" s="41">
        <f t="shared" ca="1" si="19"/>
        <v>13.71</v>
      </c>
      <c r="AC52" s="14">
        <f t="shared" ca="1" si="20"/>
        <v>5147</v>
      </c>
      <c r="AD52" s="14">
        <f t="shared" ca="1" si="21"/>
        <v>0</v>
      </c>
      <c r="AE52">
        <f t="shared" ca="1" si="22"/>
        <v>4</v>
      </c>
      <c r="AF52" s="46">
        <f t="shared" ca="1" si="23"/>
        <v>-13712.363935136924</v>
      </c>
      <c r="AH52" s="42">
        <f t="shared" ca="1" si="24"/>
        <v>0.50439901082460636</v>
      </c>
      <c r="AI52" s="42">
        <f t="shared" ca="1" si="24"/>
        <v>0.58477458609023736</v>
      </c>
      <c r="AJ52" s="42">
        <f t="shared" ca="1" si="24"/>
        <v>0.76725964736444208</v>
      </c>
      <c r="AK52" s="42">
        <f t="shared" ca="1" si="24"/>
        <v>0.45797051061697269</v>
      </c>
      <c r="AL52" s="42">
        <f t="shared" ca="1" si="24"/>
        <v>0.25270474405969523</v>
      </c>
      <c r="AM52" s="42">
        <f t="shared" ca="1" si="25"/>
        <v>0.60269915353043091</v>
      </c>
    </row>
    <row r="53" spans="1:39" x14ac:dyDescent="0.3">
      <c r="A53" s="1">
        <v>18</v>
      </c>
      <c r="B53" s="27">
        <f t="shared" ca="1" si="28"/>
        <v>-3693.7731988268088</v>
      </c>
      <c r="C53" s="1">
        <f t="shared" ca="1" si="29"/>
        <v>409</v>
      </c>
      <c r="D53" s="1">
        <f t="shared" ca="1" si="31"/>
        <v>73</v>
      </c>
      <c r="E53" s="48">
        <f t="shared" ca="1" si="30"/>
        <v>7.2999999999999995E-2</v>
      </c>
      <c r="I53">
        <v>50</v>
      </c>
      <c r="J53" s="14">
        <f t="shared" ca="1" si="2"/>
        <v>-61862</v>
      </c>
      <c r="K53" s="41">
        <f t="shared" ca="1" si="3"/>
        <v>18.38</v>
      </c>
      <c r="L53" s="41">
        <f t="shared" ca="1" si="4"/>
        <v>13.62</v>
      </c>
      <c r="M53" s="14">
        <f t="shared" ca="1" si="5"/>
        <v>5166</v>
      </c>
      <c r="N53" s="14">
        <f t="shared" ca="1" si="27"/>
        <v>14590.16</v>
      </c>
      <c r="O53" s="41">
        <f t="shared" ca="1" si="6"/>
        <v>19.25</v>
      </c>
      <c r="P53" s="41">
        <f t="shared" ca="1" si="7"/>
        <v>13.28</v>
      </c>
      <c r="Q53" s="14">
        <f t="shared" ca="1" si="8"/>
        <v>5057</v>
      </c>
      <c r="R53" s="14">
        <f t="shared" ca="1" si="9"/>
        <v>20190.290000000005</v>
      </c>
      <c r="S53" s="41">
        <f t="shared" ca="1" si="10"/>
        <v>19.14</v>
      </c>
      <c r="T53" s="41">
        <f t="shared" ca="1" si="11"/>
        <v>13.08</v>
      </c>
      <c r="U53" s="14">
        <f t="shared" ca="1" si="12"/>
        <v>5071</v>
      </c>
      <c r="V53" s="14">
        <f t="shared" ca="1" si="13"/>
        <v>20730.260000000002</v>
      </c>
      <c r="W53" s="41">
        <f t="shared" ca="1" si="14"/>
        <v>18.07</v>
      </c>
      <c r="X53" s="41">
        <f t="shared" ca="1" si="15"/>
        <v>13.96</v>
      </c>
      <c r="Y53" s="14">
        <f t="shared" ca="1" si="16"/>
        <v>5149</v>
      </c>
      <c r="Z53" s="14">
        <f t="shared" ca="1" si="17"/>
        <v>11162.389999999996</v>
      </c>
      <c r="AA53" s="41">
        <f t="shared" ca="1" si="18"/>
        <v>19.18</v>
      </c>
      <c r="AB53" s="41">
        <f t="shared" ca="1" si="19"/>
        <v>12.51</v>
      </c>
      <c r="AC53" s="14">
        <f t="shared" ca="1" si="20"/>
        <v>4974</v>
      </c>
      <c r="AD53" s="14">
        <f t="shared" ca="1" si="21"/>
        <v>23176.58</v>
      </c>
      <c r="AE53">
        <f t="shared" ca="1" si="22"/>
        <v>5</v>
      </c>
      <c r="AF53" s="46">
        <f t="shared" ca="1" si="23"/>
        <v>12677.039016600194</v>
      </c>
      <c r="AH53" s="42">
        <f t="shared" ca="1" si="24"/>
        <v>0.28404308856932026</v>
      </c>
      <c r="AI53" s="42">
        <f t="shared" ca="1" si="24"/>
        <v>0.6922549135982391</v>
      </c>
      <c r="AJ53" s="42">
        <f t="shared" ca="1" si="24"/>
        <v>0.67088940699196742</v>
      </c>
      <c r="AK53" s="42">
        <f t="shared" ca="1" si="24"/>
        <v>0.48225860951785504</v>
      </c>
      <c r="AL53" s="42">
        <f t="shared" ca="1" si="24"/>
        <v>7.7706756536874533E-2</v>
      </c>
      <c r="AM53" s="42">
        <f t="shared" ca="1" si="25"/>
        <v>0.90777762188229216</v>
      </c>
    </row>
    <row r="54" spans="1:39" x14ac:dyDescent="0.3">
      <c r="A54" s="1">
        <v>19</v>
      </c>
      <c r="B54" s="27">
        <f t="shared" ca="1" si="28"/>
        <v>-1495.5935916073431</v>
      </c>
      <c r="C54" s="1">
        <f t="shared" ca="1" si="29"/>
        <v>495</v>
      </c>
      <c r="D54" s="1">
        <f t="shared" ca="1" si="31"/>
        <v>86</v>
      </c>
      <c r="E54" s="48">
        <f t="shared" ca="1" si="30"/>
        <v>8.5999999999999993E-2</v>
      </c>
      <c r="I54">
        <v>51</v>
      </c>
      <c r="J54" s="14">
        <f t="shared" ca="1" si="2"/>
        <v>-59558</v>
      </c>
      <c r="K54" s="41">
        <f t="shared" ca="1" si="3"/>
        <v>18.84</v>
      </c>
      <c r="L54" s="41">
        <f t="shared" ca="1" si="4"/>
        <v>12.58</v>
      </c>
      <c r="M54" s="14">
        <f t="shared" ca="1" si="5"/>
        <v>5138</v>
      </c>
      <c r="N54" s="14">
        <f t="shared" ca="1" si="27"/>
        <v>22163.879999999997</v>
      </c>
      <c r="O54" s="41">
        <f t="shared" ca="1" si="6"/>
        <v>18.059999999999999</v>
      </c>
      <c r="P54" s="41">
        <f t="shared" ca="1" si="7"/>
        <v>13.88</v>
      </c>
      <c r="Q54" s="14">
        <f t="shared" ca="1" si="8"/>
        <v>4931</v>
      </c>
      <c r="R54" s="14">
        <f t="shared" ca="1" si="9"/>
        <v>10611.579999999991</v>
      </c>
      <c r="S54" s="41">
        <f t="shared" ca="1" si="10"/>
        <v>18.88</v>
      </c>
      <c r="T54" s="41">
        <f t="shared" ca="1" si="11"/>
        <v>12.52</v>
      </c>
      <c r="U54" s="14">
        <f t="shared" ca="1" si="12"/>
        <v>5195</v>
      </c>
      <c r="V54" s="14">
        <f t="shared" ca="1" si="13"/>
        <v>23040.199999999997</v>
      </c>
      <c r="W54" s="41">
        <f t="shared" ca="1" si="14"/>
        <v>17.87</v>
      </c>
      <c r="X54" s="41">
        <f t="shared" ca="1" si="15"/>
        <v>12.66</v>
      </c>
      <c r="Y54" s="14">
        <f t="shared" ca="1" si="16"/>
        <v>5000</v>
      </c>
      <c r="Z54" s="14">
        <f t="shared" ca="1" si="17"/>
        <v>0</v>
      </c>
      <c r="AA54" s="41">
        <f t="shared" ca="1" si="18"/>
        <v>18.75</v>
      </c>
      <c r="AB54" s="41">
        <f t="shared" ca="1" si="19"/>
        <v>12.51</v>
      </c>
      <c r="AC54" s="14">
        <f t="shared" ca="1" si="20"/>
        <v>5020</v>
      </c>
      <c r="AD54" s="14">
        <f t="shared" ca="1" si="21"/>
        <v>0</v>
      </c>
      <c r="AE54">
        <f t="shared" ca="1" si="22"/>
        <v>3</v>
      </c>
      <c r="AF54" s="46">
        <f t="shared" ca="1" si="23"/>
        <v>-9301.3345447508436</v>
      </c>
      <c r="AH54" s="42">
        <f t="shared" ca="1" si="24"/>
        <v>0.48471211876045073</v>
      </c>
      <c r="AI54" s="42">
        <f t="shared" ca="1" si="24"/>
        <v>1.1384711176105622E-3</v>
      </c>
      <c r="AJ54" s="42">
        <f t="shared" ca="1" si="24"/>
        <v>0.74658693955610866</v>
      </c>
      <c r="AK54" s="42">
        <f t="shared" ca="1" si="24"/>
        <v>0.13525746942934569</v>
      </c>
      <c r="AL54" s="42">
        <f t="shared" ca="1" si="24"/>
        <v>0.79433201601720893</v>
      </c>
      <c r="AM54" s="42">
        <f t="shared" ca="1" si="25"/>
        <v>8.3745700727015593E-2</v>
      </c>
    </row>
    <row r="55" spans="1:39" x14ac:dyDescent="0.3">
      <c r="A55" s="1">
        <v>20</v>
      </c>
      <c r="B55" s="27">
        <f t="shared" ca="1" si="28"/>
        <v>702.58601561212254</v>
      </c>
      <c r="C55" s="1">
        <f t="shared" ca="1" si="29"/>
        <v>562</v>
      </c>
      <c r="D55" s="1">
        <f t="shared" ca="1" si="31"/>
        <v>67</v>
      </c>
      <c r="E55" s="48">
        <f t="shared" ca="1" si="30"/>
        <v>6.7000000000000004E-2</v>
      </c>
      <c r="I55">
        <v>52</v>
      </c>
      <c r="J55" s="14">
        <f t="shared" ca="1" si="2"/>
        <v>-62686</v>
      </c>
      <c r="K55" s="41">
        <f t="shared" ca="1" si="3"/>
        <v>18.13</v>
      </c>
      <c r="L55" s="41">
        <f t="shared" ca="1" si="4"/>
        <v>13.6</v>
      </c>
      <c r="M55" s="14">
        <f t="shared" ca="1" si="5"/>
        <v>5042</v>
      </c>
      <c r="N55" s="14">
        <f t="shared" ca="1" si="27"/>
        <v>12840.259999999998</v>
      </c>
      <c r="O55" s="41">
        <f t="shared" ca="1" si="6"/>
        <v>19.18</v>
      </c>
      <c r="P55" s="41">
        <f t="shared" ca="1" si="7"/>
        <v>13.08</v>
      </c>
      <c r="Q55" s="14">
        <f t="shared" ca="1" si="8"/>
        <v>4987</v>
      </c>
      <c r="R55" s="14">
        <f t="shared" ca="1" si="9"/>
        <v>20420.699999999997</v>
      </c>
      <c r="S55" s="41">
        <f t="shared" ca="1" si="10"/>
        <v>17.89</v>
      </c>
      <c r="T55" s="41">
        <f t="shared" ca="1" si="11"/>
        <v>12.91</v>
      </c>
      <c r="U55" s="14">
        <f t="shared" ca="1" si="12"/>
        <v>5001</v>
      </c>
      <c r="V55" s="14">
        <f t="shared" ca="1" si="13"/>
        <v>14904.980000000003</v>
      </c>
      <c r="W55" s="41">
        <f t="shared" ca="1" si="14"/>
        <v>17.86</v>
      </c>
      <c r="X55" s="41">
        <f t="shared" ca="1" si="15"/>
        <v>12.83</v>
      </c>
      <c r="Y55" s="14">
        <f t="shared" ca="1" si="16"/>
        <v>4953</v>
      </c>
      <c r="Z55" s="14">
        <f t="shared" ca="1" si="17"/>
        <v>14913.589999999997</v>
      </c>
      <c r="AA55" s="41">
        <f t="shared" ca="1" si="18"/>
        <v>18.39</v>
      </c>
      <c r="AB55" s="41">
        <f t="shared" ca="1" si="19"/>
        <v>12.88</v>
      </c>
      <c r="AC55" s="14">
        <f t="shared" ca="1" si="20"/>
        <v>5014</v>
      </c>
      <c r="AD55" s="14">
        <f t="shared" ca="1" si="21"/>
        <v>17627.14</v>
      </c>
      <c r="AE55">
        <f t="shared" ca="1" si="22"/>
        <v>5</v>
      </c>
      <c r="AF55" s="46">
        <f t="shared" ca="1" si="23"/>
        <v>4812.5436965871213</v>
      </c>
      <c r="AH55" s="42">
        <f t="shared" ca="1" si="24"/>
        <v>0.31381312637766889</v>
      </c>
      <c r="AI55" s="42">
        <f t="shared" ca="1" si="24"/>
        <v>9.7321378888426846E-2</v>
      </c>
      <c r="AJ55" s="42">
        <f t="shared" ca="1" si="24"/>
        <v>0.52099392534394695</v>
      </c>
      <c r="AK55" s="42">
        <f t="shared" ca="1" si="24"/>
        <v>6.6777990795172437E-2</v>
      </c>
      <c r="AL55" s="42">
        <f t="shared" ca="1" si="24"/>
        <v>0.70908754944860886</v>
      </c>
      <c r="AM55" s="42">
        <f t="shared" ca="1" si="25"/>
        <v>0.94814034752407106</v>
      </c>
    </row>
    <row r="56" spans="1:39" x14ac:dyDescent="0.3">
      <c r="A56" s="1">
        <v>21</v>
      </c>
      <c r="B56" s="27">
        <f t="shared" ca="1" si="28"/>
        <v>2900.7656228315882</v>
      </c>
      <c r="C56" s="1">
        <f t="shared" ca="1" si="29"/>
        <v>626</v>
      </c>
      <c r="D56" s="1">
        <f t="shared" ca="1" si="31"/>
        <v>64</v>
      </c>
      <c r="E56" s="48">
        <f t="shared" ca="1" si="30"/>
        <v>6.4000000000000001E-2</v>
      </c>
      <c r="I56">
        <v>53</v>
      </c>
      <c r="J56" s="14">
        <f t="shared" ca="1" si="2"/>
        <v>-61074</v>
      </c>
      <c r="K56" s="41">
        <f t="shared" ca="1" si="3"/>
        <v>19.260000000000002</v>
      </c>
      <c r="L56" s="41">
        <f t="shared" ca="1" si="4"/>
        <v>12.98</v>
      </c>
      <c r="M56" s="14">
        <f t="shared" ca="1" si="5"/>
        <v>4928</v>
      </c>
      <c r="N56" s="14">
        <f t="shared" ca="1" si="27"/>
        <v>20947.840000000004</v>
      </c>
      <c r="O56" s="41">
        <f t="shared" ca="1" si="6"/>
        <v>18.79</v>
      </c>
      <c r="P56" s="41">
        <f t="shared" ca="1" si="7"/>
        <v>13.88</v>
      </c>
      <c r="Q56" s="14">
        <f t="shared" ca="1" si="8"/>
        <v>5064</v>
      </c>
      <c r="R56" s="14">
        <f t="shared" ca="1" si="9"/>
        <v>14864.239999999991</v>
      </c>
      <c r="S56" s="41">
        <f t="shared" ca="1" si="10"/>
        <v>18.3</v>
      </c>
      <c r="T56" s="41">
        <f t="shared" ca="1" si="11"/>
        <v>13.79</v>
      </c>
      <c r="U56" s="14">
        <f t="shared" ca="1" si="12"/>
        <v>5025</v>
      </c>
      <c r="V56" s="14">
        <f t="shared" ca="1" si="13"/>
        <v>12662.750000000007</v>
      </c>
      <c r="W56" s="41">
        <f t="shared" ca="1" si="14"/>
        <v>18.100000000000001</v>
      </c>
      <c r="X56" s="41">
        <f t="shared" ca="1" si="15"/>
        <v>13.17</v>
      </c>
      <c r="Y56" s="14">
        <f t="shared" ca="1" si="16"/>
        <v>5025</v>
      </c>
      <c r="Z56" s="14">
        <f t="shared" ca="1" si="17"/>
        <v>14773.250000000007</v>
      </c>
      <c r="AA56" s="41">
        <f t="shared" ca="1" si="18"/>
        <v>19.010000000000002</v>
      </c>
      <c r="AB56" s="41">
        <f t="shared" ca="1" si="19"/>
        <v>13.73</v>
      </c>
      <c r="AC56" s="14">
        <f t="shared" ca="1" si="20"/>
        <v>4948</v>
      </c>
      <c r="AD56" s="14">
        <f t="shared" ca="1" si="21"/>
        <v>16125.440000000006</v>
      </c>
      <c r="AE56">
        <f t="shared" ca="1" si="22"/>
        <v>5</v>
      </c>
      <c r="AF56" s="46">
        <f t="shared" ca="1" si="23"/>
        <v>5944.139159220781</v>
      </c>
      <c r="AH56" s="42">
        <f t="shared" ca="1" si="24"/>
        <v>4.4939265055414124E-2</v>
      </c>
      <c r="AI56" s="42">
        <f t="shared" ca="1" si="24"/>
        <v>0.72434374949973757</v>
      </c>
      <c r="AJ56" s="42">
        <f t="shared" ca="1" si="24"/>
        <v>0.78332503539150089</v>
      </c>
      <c r="AK56" s="42">
        <f t="shared" ca="1" si="24"/>
        <v>0.61374172112633585</v>
      </c>
      <c r="AL56" s="42">
        <f t="shared" ca="1" si="24"/>
        <v>4.2013262842502841E-2</v>
      </c>
      <c r="AM56" s="42">
        <f t="shared" ca="1" si="25"/>
        <v>0.9522823772270631</v>
      </c>
    </row>
    <row r="57" spans="1:39" x14ac:dyDescent="0.3">
      <c r="A57" s="1">
        <v>22</v>
      </c>
      <c r="B57" s="27">
        <f t="shared" ca="1" si="28"/>
        <v>5098.9452300510538</v>
      </c>
      <c r="C57" s="1">
        <f t="shared" ca="1" si="29"/>
        <v>693</v>
      </c>
      <c r="D57" s="1">
        <f t="shared" ca="1" si="31"/>
        <v>67</v>
      </c>
      <c r="E57" s="48">
        <f t="shared" ca="1" si="30"/>
        <v>6.7000000000000004E-2</v>
      </c>
      <c r="I57">
        <v>54</v>
      </c>
      <c r="J57" s="14">
        <f t="shared" ca="1" si="2"/>
        <v>-62316</v>
      </c>
      <c r="K57" s="41">
        <f t="shared" ca="1" si="3"/>
        <v>17.829999999999998</v>
      </c>
      <c r="L57" s="41">
        <f t="shared" ca="1" si="4"/>
        <v>13.08</v>
      </c>
      <c r="M57" s="14">
        <f t="shared" ca="1" si="5"/>
        <v>5038</v>
      </c>
      <c r="N57" s="14">
        <f t="shared" ca="1" si="27"/>
        <v>13930.499999999993</v>
      </c>
      <c r="O57" s="41">
        <f t="shared" ca="1" si="6"/>
        <v>18.850000000000001</v>
      </c>
      <c r="P57" s="41">
        <f t="shared" ca="1" si="7"/>
        <v>12.9</v>
      </c>
      <c r="Q57" s="14">
        <f t="shared" ca="1" si="8"/>
        <v>5192</v>
      </c>
      <c r="R57" s="14">
        <f t="shared" ca="1" si="9"/>
        <v>20892.400000000005</v>
      </c>
      <c r="S57" s="41">
        <f t="shared" ca="1" si="10"/>
        <v>18.489999999999998</v>
      </c>
      <c r="T57" s="41">
        <f t="shared" ca="1" si="11"/>
        <v>13.33</v>
      </c>
      <c r="U57" s="14">
        <f t="shared" ca="1" si="12"/>
        <v>4999</v>
      </c>
      <c r="V57" s="14">
        <f t="shared" ca="1" si="13"/>
        <v>15794.839999999993</v>
      </c>
      <c r="W57" s="41">
        <f t="shared" ca="1" si="14"/>
        <v>17.93</v>
      </c>
      <c r="X57" s="41">
        <f t="shared" ca="1" si="15"/>
        <v>13.72</v>
      </c>
      <c r="Y57" s="14">
        <f t="shared" ca="1" si="16"/>
        <v>4944</v>
      </c>
      <c r="Z57" s="14">
        <f t="shared" ca="1" si="17"/>
        <v>10814.239999999994</v>
      </c>
      <c r="AA57" s="41">
        <f t="shared" ca="1" si="18"/>
        <v>18.420000000000002</v>
      </c>
      <c r="AB57" s="41">
        <f t="shared" ca="1" si="19"/>
        <v>12.51</v>
      </c>
      <c r="AC57" s="14">
        <f t="shared" ca="1" si="20"/>
        <v>4909</v>
      </c>
      <c r="AD57" s="14">
        <f t="shared" ca="1" si="21"/>
        <v>19012.19000000001</v>
      </c>
      <c r="AE57">
        <f t="shared" ca="1" si="22"/>
        <v>5</v>
      </c>
      <c r="AF57" s="46">
        <f t="shared" ca="1" si="23"/>
        <v>5145.9437076946615</v>
      </c>
      <c r="AH57" s="42">
        <f t="shared" ca="1" si="24"/>
        <v>0.34600242004309645</v>
      </c>
      <c r="AI57" s="42">
        <f t="shared" ca="1" si="24"/>
        <v>0.73768875113545052</v>
      </c>
      <c r="AJ57" s="42">
        <f t="shared" ca="1" si="24"/>
        <v>1.3172347874785606E-2</v>
      </c>
      <c r="AK57" s="42">
        <f t="shared" ca="1" si="24"/>
        <v>5.5846236576291619E-2</v>
      </c>
      <c r="AL57" s="42">
        <f t="shared" ca="1" si="24"/>
        <v>8.7727129556069983E-4</v>
      </c>
      <c r="AM57" s="42">
        <f t="shared" ca="1" si="25"/>
        <v>0.84028423349801062</v>
      </c>
    </row>
    <row r="58" spans="1:39" x14ac:dyDescent="0.3">
      <c r="A58" s="1">
        <v>23</v>
      </c>
      <c r="B58" s="27">
        <f t="shared" ca="1" si="28"/>
        <v>7297.1248372705195</v>
      </c>
      <c r="C58" s="1">
        <f t="shared" ca="1" si="29"/>
        <v>758</v>
      </c>
      <c r="D58" s="1">
        <f t="shared" ca="1" si="31"/>
        <v>65</v>
      </c>
      <c r="E58" s="48">
        <f t="shared" ca="1" si="30"/>
        <v>6.5000000000000002E-2</v>
      </c>
      <c r="I58">
        <v>55</v>
      </c>
      <c r="J58" s="14">
        <f t="shared" ca="1" si="2"/>
        <v>-59080</v>
      </c>
      <c r="K58" s="41">
        <f t="shared" ca="1" si="3"/>
        <v>18.93</v>
      </c>
      <c r="L58" s="41">
        <f t="shared" ca="1" si="4"/>
        <v>12.52</v>
      </c>
      <c r="M58" s="14">
        <f t="shared" ca="1" si="5"/>
        <v>5229</v>
      </c>
      <c r="N58" s="14">
        <f t="shared" ca="1" si="27"/>
        <v>23517.89</v>
      </c>
      <c r="O58" s="41">
        <f t="shared" ca="1" si="6"/>
        <v>19.18</v>
      </c>
      <c r="P58" s="41">
        <f t="shared" ca="1" si="7"/>
        <v>13.16</v>
      </c>
      <c r="Q58" s="14">
        <f t="shared" ca="1" si="8"/>
        <v>5097</v>
      </c>
      <c r="R58" s="14">
        <f t="shared" ca="1" si="9"/>
        <v>20683.939999999999</v>
      </c>
      <c r="S58" s="41">
        <f t="shared" ca="1" si="10"/>
        <v>18.510000000000002</v>
      </c>
      <c r="T58" s="41">
        <f t="shared" ca="1" si="11"/>
        <v>13.36</v>
      </c>
      <c r="U58" s="14">
        <f t="shared" ca="1" si="12"/>
        <v>4934</v>
      </c>
      <c r="V58" s="14">
        <f t="shared" ca="1" si="13"/>
        <v>15410.100000000009</v>
      </c>
      <c r="W58" s="41">
        <f t="shared" ca="1" si="14"/>
        <v>19.07</v>
      </c>
      <c r="X58" s="41">
        <f t="shared" ca="1" si="15"/>
        <v>12.94</v>
      </c>
      <c r="Y58" s="14">
        <f t="shared" ca="1" si="16"/>
        <v>5101</v>
      </c>
      <c r="Z58" s="14">
        <f t="shared" ca="1" si="17"/>
        <v>0</v>
      </c>
      <c r="AA58" s="41">
        <f t="shared" ca="1" si="18"/>
        <v>18.66</v>
      </c>
      <c r="AB58" s="41">
        <f t="shared" ca="1" si="19"/>
        <v>13.9</v>
      </c>
      <c r="AC58" s="14">
        <f t="shared" ca="1" si="20"/>
        <v>5045</v>
      </c>
      <c r="AD58" s="14">
        <f t="shared" ca="1" si="21"/>
        <v>0</v>
      </c>
      <c r="AE58">
        <f t="shared" ca="1" si="22"/>
        <v>3</v>
      </c>
      <c r="AF58" s="46">
        <f t="shared" ca="1" si="23"/>
        <v>-5232.1332470099042</v>
      </c>
      <c r="AH58" s="42">
        <f t="shared" ca="1" si="24"/>
        <v>0.81946266929298184</v>
      </c>
      <c r="AI58" s="42">
        <f t="shared" ca="1" si="24"/>
        <v>0.41204792817074187</v>
      </c>
      <c r="AJ58" s="42">
        <f t="shared" ca="1" si="24"/>
        <v>3.1511709351533912E-2</v>
      </c>
      <c r="AK58" s="42">
        <f t="shared" ca="1" si="24"/>
        <v>0.35975565839049506</v>
      </c>
      <c r="AL58" s="42">
        <f t="shared" ca="1" si="24"/>
        <v>0.54021506556341314</v>
      </c>
      <c r="AM58" s="42">
        <f t="shared" ca="1" si="25"/>
        <v>8.2407334360394824E-2</v>
      </c>
    </row>
    <row r="59" spans="1:39" x14ac:dyDescent="0.3">
      <c r="A59" s="1">
        <v>24</v>
      </c>
      <c r="B59" s="27">
        <f t="shared" ref="B59:B67" ca="1" si="32">B58+$B$32</f>
        <v>9495.3044444899861</v>
      </c>
      <c r="C59" s="1">
        <f t="shared" ca="1" si="29"/>
        <v>819</v>
      </c>
      <c r="D59" s="1">
        <f t="shared" ca="1" si="31"/>
        <v>61</v>
      </c>
      <c r="E59" s="48">
        <f t="shared" ca="1" si="30"/>
        <v>6.0999999999999999E-2</v>
      </c>
      <c r="I59">
        <v>56</v>
      </c>
      <c r="J59" s="14">
        <f t="shared" ca="1" si="2"/>
        <v>-62877</v>
      </c>
      <c r="K59" s="41">
        <f t="shared" ca="1" si="3"/>
        <v>18.36</v>
      </c>
      <c r="L59" s="41">
        <f t="shared" ca="1" si="4"/>
        <v>12.73</v>
      </c>
      <c r="M59" s="14">
        <f t="shared" ca="1" si="5"/>
        <v>5066</v>
      </c>
      <c r="N59" s="14">
        <f t="shared" ca="1" si="27"/>
        <v>18521.579999999994</v>
      </c>
      <c r="O59" s="41">
        <f t="shared" ca="1" si="6"/>
        <v>18.309999999999999</v>
      </c>
      <c r="P59" s="41">
        <f t="shared" ca="1" si="7"/>
        <v>13.51</v>
      </c>
      <c r="Q59" s="14">
        <f t="shared" ca="1" si="8"/>
        <v>5032</v>
      </c>
      <c r="R59" s="14">
        <f t="shared" ca="1" si="9"/>
        <v>14153.599999999995</v>
      </c>
      <c r="S59" s="41">
        <f t="shared" ca="1" si="10"/>
        <v>17.760000000000002</v>
      </c>
      <c r="T59" s="41">
        <f t="shared" ca="1" si="11"/>
        <v>13.38</v>
      </c>
      <c r="U59" s="14">
        <f t="shared" ca="1" si="12"/>
        <v>5174</v>
      </c>
      <c r="V59" s="14">
        <f t="shared" ca="1" si="13"/>
        <v>12662.120000000003</v>
      </c>
      <c r="W59" s="41">
        <f t="shared" ca="1" si="14"/>
        <v>18.809999999999999</v>
      </c>
      <c r="X59" s="41">
        <f t="shared" ca="1" si="15"/>
        <v>12.56</v>
      </c>
      <c r="Y59" s="14">
        <f t="shared" ca="1" si="16"/>
        <v>5127</v>
      </c>
      <c r="Z59" s="14">
        <f t="shared" ca="1" si="17"/>
        <v>0</v>
      </c>
      <c r="AA59" s="41">
        <f t="shared" ca="1" si="18"/>
        <v>19.47</v>
      </c>
      <c r="AB59" s="41">
        <f t="shared" ca="1" si="19"/>
        <v>13.98</v>
      </c>
      <c r="AC59" s="14">
        <f t="shared" ca="1" si="20"/>
        <v>4993</v>
      </c>
      <c r="AD59" s="14">
        <f t="shared" ca="1" si="21"/>
        <v>0</v>
      </c>
      <c r="AE59">
        <f t="shared" ca="1" si="22"/>
        <v>3</v>
      </c>
      <c r="AF59" s="46">
        <f t="shared" ca="1" si="23"/>
        <v>-20920.563765377563</v>
      </c>
      <c r="AH59" s="42">
        <f t="shared" ca="1" si="24"/>
        <v>0.45305653856524619</v>
      </c>
      <c r="AI59" s="42">
        <f t="shared" ca="1" si="24"/>
        <v>0.99037142428326697</v>
      </c>
      <c r="AJ59" s="42">
        <f t="shared" ca="1" si="24"/>
        <v>0.83475857865804048</v>
      </c>
      <c r="AK59" s="42">
        <f t="shared" ca="1" si="24"/>
        <v>0.42932426671349966</v>
      </c>
      <c r="AL59" s="42">
        <f t="shared" ca="1" si="24"/>
        <v>3.6997809451170816E-2</v>
      </c>
      <c r="AM59" s="42">
        <f t="shared" ca="1" si="25"/>
        <v>9.010622656112599E-2</v>
      </c>
    </row>
    <row r="60" spans="1:39" x14ac:dyDescent="0.3">
      <c r="A60" s="1">
        <v>25</v>
      </c>
      <c r="B60" s="27">
        <f t="shared" ca="1" si="32"/>
        <v>11693.484051709453</v>
      </c>
      <c r="C60" s="1">
        <f t="shared" ca="1" si="29"/>
        <v>872</v>
      </c>
      <c r="D60" s="1">
        <f t="shared" ca="1" si="31"/>
        <v>53</v>
      </c>
      <c r="E60" s="48">
        <f t="shared" ca="1" si="30"/>
        <v>5.2999999999999999E-2</v>
      </c>
      <c r="I60">
        <v>57</v>
      </c>
      <c r="J60" s="14">
        <f t="shared" ca="1" si="2"/>
        <v>-63311</v>
      </c>
      <c r="K60" s="41">
        <f t="shared" ca="1" si="3"/>
        <v>18.53</v>
      </c>
      <c r="L60" s="41">
        <f t="shared" ca="1" si="4"/>
        <v>13.02</v>
      </c>
      <c r="M60" s="14">
        <f t="shared" ca="1" si="5"/>
        <v>5244</v>
      </c>
      <c r="N60" s="14">
        <f t="shared" ca="1" si="27"/>
        <v>18894.44000000001</v>
      </c>
      <c r="O60" s="41">
        <f t="shared" ca="1" si="6"/>
        <v>19.48</v>
      </c>
      <c r="P60" s="41">
        <f t="shared" ca="1" si="7"/>
        <v>13.92</v>
      </c>
      <c r="Q60" s="14">
        <f t="shared" ca="1" si="8"/>
        <v>5339</v>
      </c>
      <c r="R60" s="14">
        <f t="shared" ca="1" si="9"/>
        <v>19684.840000000004</v>
      </c>
      <c r="S60" s="41">
        <f t="shared" ca="1" si="10"/>
        <v>18.829999999999998</v>
      </c>
      <c r="T60" s="41">
        <f t="shared" ca="1" si="11"/>
        <v>13.71</v>
      </c>
      <c r="U60" s="14">
        <f t="shared" ca="1" si="12"/>
        <v>5156</v>
      </c>
      <c r="V60" s="14">
        <f t="shared" ca="1" si="13"/>
        <v>16398.719999999987</v>
      </c>
      <c r="W60" s="41">
        <f t="shared" ca="1" si="14"/>
        <v>18.75</v>
      </c>
      <c r="X60" s="41">
        <f t="shared" ca="1" si="15"/>
        <v>13.63</v>
      </c>
      <c r="Y60" s="14">
        <f t="shared" ca="1" si="16"/>
        <v>5155</v>
      </c>
      <c r="Z60" s="14">
        <f t="shared" ca="1" si="17"/>
        <v>16393.599999999995</v>
      </c>
      <c r="AA60" s="41">
        <f t="shared" ca="1" si="18"/>
        <v>18.12</v>
      </c>
      <c r="AB60" s="41">
        <f t="shared" ca="1" si="19"/>
        <v>13.98</v>
      </c>
      <c r="AC60" s="14">
        <f t="shared" ca="1" si="20"/>
        <v>5087</v>
      </c>
      <c r="AD60" s="14">
        <f t="shared" ca="1" si="21"/>
        <v>11060.180000000004</v>
      </c>
      <c r="AE60">
        <f t="shared" ca="1" si="22"/>
        <v>5</v>
      </c>
      <c r="AF60" s="46">
        <f t="shared" ca="1" si="23"/>
        <v>6652.9613429738693</v>
      </c>
      <c r="AH60" s="42">
        <f t="shared" ca="1" si="24"/>
        <v>0.89766152983446079</v>
      </c>
      <c r="AI60" s="42">
        <f t="shared" ca="1" si="24"/>
        <v>0.73565837988181437</v>
      </c>
      <c r="AJ60" s="42">
        <f t="shared" ca="1" si="24"/>
        <v>0.68313717850377531</v>
      </c>
      <c r="AK60" s="42">
        <f t="shared" ca="1" si="24"/>
        <v>0.45012703266903975</v>
      </c>
      <c r="AL60" s="42">
        <f t="shared" ca="1" si="24"/>
        <v>0.72222186304280256</v>
      </c>
      <c r="AM60" s="42">
        <f t="shared" ca="1" si="25"/>
        <v>0.87511850649587486</v>
      </c>
    </row>
    <row r="61" spans="1:39" x14ac:dyDescent="0.3">
      <c r="A61" s="1">
        <v>26</v>
      </c>
      <c r="B61" s="27">
        <f t="shared" ca="1" si="32"/>
        <v>13891.663658928919</v>
      </c>
      <c r="C61" s="1">
        <f t="shared" ca="1" si="29"/>
        <v>917</v>
      </c>
      <c r="D61" s="1">
        <f t="shared" ca="1" si="31"/>
        <v>45</v>
      </c>
      <c r="E61" s="48">
        <f t="shared" ca="1" si="30"/>
        <v>4.4999999999999998E-2</v>
      </c>
      <c r="I61">
        <v>58</v>
      </c>
      <c r="J61" s="14">
        <f t="shared" ca="1" si="2"/>
        <v>-58495</v>
      </c>
      <c r="K61" s="41">
        <f t="shared" ca="1" si="3"/>
        <v>18.8</v>
      </c>
      <c r="L61" s="41">
        <f t="shared" ca="1" si="4"/>
        <v>13.82</v>
      </c>
      <c r="M61" s="14">
        <f t="shared" ca="1" si="5"/>
        <v>5143</v>
      </c>
      <c r="N61" s="14">
        <f t="shared" ca="1" si="27"/>
        <v>15612.140000000003</v>
      </c>
      <c r="O61" s="41">
        <f t="shared" ca="1" si="6"/>
        <v>18.32</v>
      </c>
      <c r="P61" s="41">
        <f t="shared" ca="1" si="7"/>
        <v>12.63</v>
      </c>
      <c r="Q61" s="14">
        <f t="shared" ca="1" si="8"/>
        <v>5076</v>
      </c>
      <c r="R61" s="14">
        <f t="shared" ref="R61:R88" ca="1" si="33">(O61-P61)*Q61-$B$3</f>
        <v>18882.439999999999</v>
      </c>
      <c r="S61" s="41">
        <f t="shared" ca="1" si="10"/>
        <v>18.02</v>
      </c>
      <c r="T61" s="41">
        <f t="shared" ca="1" si="11"/>
        <v>13.96</v>
      </c>
      <c r="U61" s="14">
        <f t="shared" ca="1" si="12"/>
        <v>5046</v>
      </c>
      <c r="V61" s="14">
        <f t="shared" ca="1" si="13"/>
        <v>10486.759999999995</v>
      </c>
      <c r="W61" s="41">
        <f t="shared" ca="1" si="14"/>
        <v>17.72</v>
      </c>
      <c r="X61" s="41">
        <f t="shared" ca="1" si="15"/>
        <v>13.25</v>
      </c>
      <c r="Y61" s="14">
        <f t="shared" ca="1" si="16"/>
        <v>5168</v>
      </c>
      <c r="Z61" s="14">
        <f t="shared" ca="1" si="17"/>
        <v>13100.959999999995</v>
      </c>
      <c r="AA61" s="41">
        <f t="shared" ca="1" si="18"/>
        <v>18.09</v>
      </c>
      <c r="AB61" s="41">
        <f t="shared" ca="1" si="19"/>
        <v>13.66</v>
      </c>
      <c r="AC61" s="14">
        <f t="shared" ca="1" si="20"/>
        <v>5037</v>
      </c>
      <c r="AD61" s="14">
        <f t="shared" ca="1" si="21"/>
        <v>0</v>
      </c>
      <c r="AE61">
        <f t="shared" ca="1" si="22"/>
        <v>4</v>
      </c>
      <c r="AF61" s="46">
        <f t="shared" ref="AF61:AF88" ca="1" si="34">NPV($B$4,J61,N61,R61,V61,Z61,AD61)</f>
        <v>-7338.8569321573323</v>
      </c>
      <c r="AH61" s="42">
        <f t="shared" ca="1" si="24"/>
        <v>0.65360607527452796</v>
      </c>
      <c r="AI61" s="42">
        <f t="shared" ca="1" si="24"/>
        <v>0.30728067759326683</v>
      </c>
      <c r="AJ61" s="42">
        <f t="shared" ca="1" si="24"/>
        <v>0.60319680845317036</v>
      </c>
      <c r="AK61" s="42">
        <f t="shared" ca="1" si="24"/>
        <v>0.42339241826643947</v>
      </c>
      <c r="AL61" s="42">
        <f t="shared" ca="1" si="24"/>
        <v>0.57708365440200904</v>
      </c>
      <c r="AM61" s="42">
        <f t="shared" ca="1" si="25"/>
        <v>0.61609107349401082</v>
      </c>
    </row>
    <row r="62" spans="1:39" x14ac:dyDescent="0.3">
      <c r="A62" s="1">
        <v>27</v>
      </c>
      <c r="B62" s="27">
        <f t="shared" ca="1" si="32"/>
        <v>16089.843266148386</v>
      </c>
      <c r="C62" s="1">
        <f t="shared" ca="1" si="29"/>
        <v>952</v>
      </c>
      <c r="D62" s="1">
        <f t="shared" ca="1" si="31"/>
        <v>35</v>
      </c>
      <c r="E62" s="48">
        <f t="shared" ca="1" si="30"/>
        <v>3.5000000000000003E-2</v>
      </c>
      <c r="I62">
        <v>59</v>
      </c>
      <c r="J62" s="14">
        <f t="shared" ca="1" si="2"/>
        <v>-63127</v>
      </c>
      <c r="K62" s="41">
        <f t="shared" ca="1" si="3"/>
        <v>18.260000000000002</v>
      </c>
      <c r="L62" s="41">
        <f t="shared" ca="1" si="4"/>
        <v>12.69</v>
      </c>
      <c r="M62" s="14">
        <f t="shared" ca="1" si="5"/>
        <v>5107</v>
      </c>
      <c r="N62" s="14">
        <f t="shared" ca="1" si="27"/>
        <v>18445.990000000009</v>
      </c>
      <c r="O62" s="41">
        <f t="shared" ca="1" si="6"/>
        <v>18.239999999999998</v>
      </c>
      <c r="P62" s="41">
        <f t="shared" ca="1" si="7"/>
        <v>13.34</v>
      </c>
      <c r="Q62" s="14">
        <f t="shared" ca="1" si="8"/>
        <v>5193</v>
      </c>
      <c r="R62" s="14">
        <f t="shared" ca="1" si="33"/>
        <v>15445.699999999993</v>
      </c>
      <c r="S62" s="41">
        <f t="shared" ca="1" si="10"/>
        <v>18.64</v>
      </c>
      <c r="T62" s="41">
        <f t="shared" ca="1" si="11"/>
        <v>12.61</v>
      </c>
      <c r="U62" s="14">
        <f t="shared" ca="1" si="12"/>
        <v>5055</v>
      </c>
      <c r="V62" s="14">
        <f t="shared" ca="1" si="13"/>
        <v>20481.650000000005</v>
      </c>
      <c r="W62" s="41">
        <f t="shared" ca="1" si="14"/>
        <v>19.34</v>
      </c>
      <c r="X62" s="41">
        <f t="shared" ca="1" si="15"/>
        <v>13.01</v>
      </c>
      <c r="Y62" s="14">
        <f t="shared" ca="1" si="16"/>
        <v>5129</v>
      </c>
      <c r="Z62" s="14">
        <f t="shared" ca="1" si="17"/>
        <v>22466.57</v>
      </c>
      <c r="AA62" s="41">
        <f t="shared" ca="1" si="18"/>
        <v>19.5</v>
      </c>
      <c r="AB62" s="41">
        <f t="shared" ca="1" si="19"/>
        <v>13.79</v>
      </c>
      <c r="AC62" s="14">
        <f t="shared" ca="1" si="20"/>
        <v>4977</v>
      </c>
      <c r="AD62" s="14">
        <f t="shared" ca="1" si="21"/>
        <v>0</v>
      </c>
      <c r="AE62">
        <f t="shared" ca="1" si="22"/>
        <v>4</v>
      </c>
      <c r="AF62" s="46">
        <f t="shared" ca="1" si="34"/>
        <v>2843.3126339910023</v>
      </c>
      <c r="AH62" s="42">
        <f t="shared" ca="1" si="24"/>
        <v>0.15435516104736924</v>
      </c>
      <c r="AI62" s="42">
        <f t="shared" ca="1" si="24"/>
        <v>0.97104642694965282</v>
      </c>
      <c r="AJ62" s="42">
        <f t="shared" ca="1" si="24"/>
        <v>0.84476393266449878</v>
      </c>
      <c r="AK62" s="42">
        <f t="shared" ca="1" si="24"/>
        <v>0.86389526445630782</v>
      </c>
      <c r="AL62" s="42">
        <f t="shared" ca="1" si="24"/>
        <v>5.9975283736361296E-2</v>
      </c>
      <c r="AM62" s="42">
        <f t="shared" ca="1" si="25"/>
        <v>0.10595471250665323</v>
      </c>
    </row>
    <row r="63" spans="1:39" x14ac:dyDescent="0.3">
      <c r="A63" s="1">
        <v>28</v>
      </c>
      <c r="B63" s="27">
        <f t="shared" ca="1" si="32"/>
        <v>18288.022873367852</v>
      </c>
      <c r="C63" s="1">
        <f t="shared" ca="1" si="29"/>
        <v>966</v>
      </c>
      <c r="D63" s="1">
        <f t="shared" ca="1" si="31"/>
        <v>14</v>
      </c>
      <c r="E63" s="48">
        <f t="shared" ca="1" si="30"/>
        <v>1.4E-2</v>
      </c>
      <c r="I63">
        <v>60</v>
      </c>
      <c r="J63" s="14">
        <f t="shared" ca="1" si="2"/>
        <v>-58213</v>
      </c>
      <c r="K63" s="41">
        <f t="shared" ca="1" si="3"/>
        <v>17.73</v>
      </c>
      <c r="L63" s="41">
        <f t="shared" ca="1" si="4"/>
        <v>13.56</v>
      </c>
      <c r="M63" s="14">
        <f t="shared" ca="1" si="5"/>
        <v>5296</v>
      </c>
      <c r="N63" s="14">
        <f t="shared" ca="1" si="27"/>
        <v>12084.32</v>
      </c>
      <c r="O63" s="41">
        <f t="shared" ca="1" si="6"/>
        <v>18.84</v>
      </c>
      <c r="P63" s="41">
        <f t="shared" ca="1" si="7"/>
        <v>13.1</v>
      </c>
      <c r="Q63" s="14">
        <f t="shared" ca="1" si="8"/>
        <v>5164</v>
      </c>
      <c r="R63" s="14">
        <f t="shared" ca="1" si="33"/>
        <v>19641.36</v>
      </c>
      <c r="S63" s="41">
        <f t="shared" ca="1" si="10"/>
        <v>19.03</v>
      </c>
      <c r="T63" s="41">
        <f t="shared" ca="1" si="11"/>
        <v>13.98</v>
      </c>
      <c r="U63" s="14">
        <f t="shared" ca="1" si="12"/>
        <v>5120</v>
      </c>
      <c r="V63" s="14">
        <f t="shared" ca="1" si="13"/>
        <v>15856.000000000004</v>
      </c>
      <c r="W63" s="41">
        <f t="shared" ca="1" si="14"/>
        <v>19.010000000000002</v>
      </c>
      <c r="X63" s="41">
        <f t="shared" ca="1" si="15"/>
        <v>13.45</v>
      </c>
      <c r="Y63" s="14">
        <f t="shared" ca="1" si="16"/>
        <v>5025</v>
      </c>
      <c r="Z63" s="14">
        <f t="shared" ca="1" si="17"/>
        <v>17939.000000000011</v>
      </c>
      <c r="AA63" s="41">
        <f t="shared" ca="1" si="18"/>
        <v>18.29</v>
      </c>
      <c r="AB63" s="41">
        <f t="shared" ca="1" si="19"/>
        <v>13.12</v>
      </c>
      <c r="AC63" s="14">
        <f t="shared" ca="1" si="20"/>
        <v>5170</v>
      </c>
      <c r="AD63" s="14">
        <f t="shared" ca="1" si="21"/>
        <v>0</v>
      </c>
      <c r="AE63">
        <f t="shared" ca="1" si="22"/>
        <v>4</v>
      </c>
      <c r="AF63" s="46">
        <f t="shared" ca="1" si="34"/>
        <v>-1707.1566599834182</v>
      </c>
      <c r="AH63" s="42">
        <f t="shared" ca="1" si="24"/>
        <v>0.82072900737998178</v>
      </c>
      <c r="AI63" s="42">
        <f t="shared" ca="1" si="24"/>
        <v>0.13891788780590963</v>
      </c>
      <c r="AJ63" s="42">
        <f t="shared" ca="1" si="24"/>
        <v>0.78484074955171645</v>
      </c>
      <c r="AK63" s="42">
        <f t="shared" ca="1" si="24"/>
        <v>0.23338812198453829</v>
      </c>
      <c r="AL63" s="42">
        <f t="shared" ca="1" si="24"/>
        <v>0.29846345247451556</v>
      </c>
      <c r="AM63" s="42">
        <f t="shared" ca="1" si="25"/>
        <v>0.48690105978502385</v>
      </c>
    </row>
    <row r="64" spans="1:39" x14ac:dyDescent="0.3">
      <c r="A64" s="1">
        <v>29</v>
      </c>
      <c r="B64" s="27">
        <f t="shared" ca="1" si="32"/>
        <v>20486.202480587319</v>
      </c>
      <c r="C64" s="1">
        <f t="shared" ca="1" si="29"/>
        <v>980</v>
      </c>
      <c r="D64" s="1">
        <f t="shared" ca="1" si="31"/>
        <v>14</v>
      </c>
      <c r="E64" s="48">
        <f t="shared" ca="1" si="30"/>
        <v>1.4E-2</v>
      </c>
      <c r="I64">
        <v>61</v>
      </c>
      <c r="J64" s="14">
        <f t="shared" ca="1" si="2"/>
        <v>-61663</v>
      </c>
      <c r="K64" s="41">
        <f t="shared" ca="1" si="3"/>
        <v>18.350000000000001</v>
      </c>
      <c r="L64" s="41">
        <f t="shared" ca="1" si="4"/>
        <v>13.25</v>
      </c>
      <c r="M64" s="14">
        <f t="shared" ca="1" si="5"/>
        <v>5172</v>
      </c>
      <c r="N64" s="14">
        <f t="shared" ca="1" si="27"/>
        <v>16377.200000000008</v>
      </c>
      <c r="O64" s="41">
        <f t="shared" ca="1" si="6"/>
        <v>19.02</v>
      </c>
      <c r="P64" s="41">
        <f t="shared" ca="1" si="7"/>
        <v>13.31</v>
      </c>
      <c r="Q64" s="14" t="b">
        <f t="shared" ca="1" si="8"/>
        <v>0</v>
      </c>
      <c r="R64" s="14">
        <f t="shared" ca="1" si="33"/>
        <v>-10000</v>
      </c>
      <c r="S64" s="41">
        <f t="shared" ca="1" si="10"/>
        <v>19.3</v>
      </c>
      <c r="T64" s="41">
        <f t="shared" ca="1" si="11"/>
        <v>13.81</v>
      </c>
      <c r="U64" s="14">
        <f t="shared" ca="1" si="12"/>
        <v>5102</v>
      </c>
      <c r="V64" s="14">
        <f t="shared" ca="1" si="13"/>
        <v>18009.98</v>
      </c>
      <c r="W64" s="41">
        <f t="shared" ca="1" si="14"/>
        <v>18.260000000000002</v>
      </c>
      <c r="X64" s="41">
        <f t="shared" ca="1" si="15"/>
        <v>12.73</v>
      </c>
      <c r="Y64" s="14">
        <f t="shared" ca="1" si="16"/>
        <v>5184</v>
      </c>
      <c r="Z64" s="14">
        <f t="shared" ca="1" si="17"/>
        <v>18667.520000000004</v>
      </c>
      <c r="AA64" s="41">
        <f t="shared" ca="1" si="18"/>
        <v>17.8</v>
      </c>
      <c r="AB64" s="41">
        <f t="shared" ca="1" si="19"/>
        <v>13.81</v>
      </c>
      <c r="AC64" s="14">
        <f t="shared" ca="1" si="20"/>
        <v>5084</v>
      </c>
      <c r="AD64" s="14">
        <f t="shared" ca="1" si="21"/>
        <v>0</v>
      </c>
      <c r="AE64">
        <f t="shared" ca="1" si="22"/>
        <v>4</v>
      </c>
      <c r="AF64" s="46">
        <f t="shared" ca="1" si="34"/>
        <v>-23778.136722171708</v>
      </c>
      <c r="AH64" s="42">
        <f t="shared" ca="1" si="24"/>
        <v>0.47223171301020717</v>
      </c>
      <c r="AI64" s="42">
        <f t="shared" ref="AI64:AM104" ca="1" si="35">RAND()</f>
        <v>0.30799181088822325</v>
      </c>
      <c r="AJ64" s="42">
        <f t="shared" ca="1" si="35"/>
        <v>0.24173277518408098</v>
      </c>
      <c r="AK64" s="42">
        <f t="shared" ca="1" si="35"/>
        <v>0.37253973591720935</v>
      </c>
      <c r="AL64" s="42">
        <f t="shared" ca="1" si="35"/>
        <v>0.87500009328209394</v>
      </c>
      <c r="AM64" s="42">
        <f t="shared" ca="1" si="25"/>
        <v>0.10232771136530494</v>
      </c>
    </row>
    <row r="65" spans="1:39" x14ac:dyDescent="0.3">
      <c r="A65" s="1">
        <v>30</v>
      </c>
      <c r="B65" s="27">
        <f t="shared" ca="1" si="32"/>
        <v>22684.382087806785</v>
      </c>
      <c r="C65" s="1">
        <f t="shared" ca="1" si="29"/>
        <v>987</v>
      </c>
      <c r="D65" s="1">
        <f t="shared" ca="1" si="31"/>
        <v>7</v>
      </c>
      <c r="E65" s="48">
        <f t="shared" ca="1" si="30"/>
        <v>7.0000000000000001E-3</v>
      </c>
      <c r="I65">
        <v>62</v>
      </c>
      <c r="J65" s="14">
        <f t="shared" ca="1" si="2"/>
        <v>-62663</v>
      </c>
      <c r="K65" s="41">
        <f t="shared" ca="1" si="3"/>
        <v>18.670000000000002</v>
      </c>
      <c r="L65" s="41">
        <f t="shared" ca="1" si="4"/>
        <v>12.53</v>
      </c>
      <c r="M65" s="14">
        <f t="shared" ca="1" si="5"/>
        <v>5017</v>
      </c>
      <c r="N65" s="14">
        <f t="shared" ca="1" si="27"/>
        <v>20804.380000000012</v>
      </c>
      <c r="O65" s="41">
        <f t="shared" ca="1" si="6"/>
        <v>19.489999999999998</v>
      </c>
      <c r="P65" s="41">
        <f t="shared" ca="1" si="7"/>
        <v>13.33</v>
      </c>
      <c r="Q65" s="14">
        <f t="shared" ca="1" si="8"/>
        <v>4964</v>
      </c>
      <c r="R65" s="14">
        <f t="shared" ca="1" si="33"/>
        <v>20578.239999999991</v>
      </c>
      <c r="S65" s="41">
        <f t="shared" ca="1" si="10"/>
        <v>19.3</v>
      </c>
      <c r="T65" s="41">
        <f t="shared" ca="1" si="11"/>
        <v>13.35</v>
      </c>
      <c r="U65" s="14">
        <f t="shared" ca="1" si="12"/>
        <v>5112</v>
      </c>
      <c r="V65" s="14">
        <f t="shared" ca="1" si="13"/>
        <v>20416.400000000005</v>
      </c>
      <c r="W65" s="41">
        <f t="shared" ca="1" si="14"/>
        <v>18.97</v>
      </c>
      <c r="X65" s="41">
        <f t="shared" ca="1" si="15"/>
        <v>13.14</v>
      </c>
      <c r="Y65" s="14">
        <f t="shared" ca="1" si="16"/>
        <v>5030</v>
      </c>
      <c r="Z65" s="14">
        <f t="shared" ca="1" si="17"/>
        <v>19324.899999999991</v>
      </c>
      <c r="AA65" s="41">
        <f t="shared" ca="1" si="18"/>
        <v>18.89</v>
      </c>
      <c r="AB65" s="41">
        <f t="shared" ca="1" si="19"/>
        <v>13.27</v>
      </c>
      <c r="AC65" s="14">
        <f t="shared" ca="1" si="20"/>
        <v>5149</v>
      </c>
      <c r="AD65" s="14">
        <f t="shared" ca="1" si="21"/>
        <v>0</v>
      </c>
      <c r="AE65">
        <f t="shared" ca="1" si="22"/>
        <v>4</v>
      </c>
      <c r="AF65" s="46">
        <f t="shared" ca="1" si="34"/>
        <v>7290.0640466730092</v>
      </c>
      <c r="AH65" s="42">
        <f t="shared" ca="1" si="24"/>
        <v>0.30751243517562254</v>
      </c>
      <c r="AI65" s="42">
        <f t="shared" ca="1" si="35"/>
        <v>1.8584029864973317E-2</v>
      </c>
      <c r="AJ65" s="42">
        <f t="shared" ca="1" si="35"/>
        <v>0.70872910870293448</v>
      </c>
      <c r="AK65" s="42">
        <f t="shared" ca="1" si="35"/>
        <v>0.90583842812312965</v>
      </c>
      <c r="AL65" s="42">
        <f t="shared" ca="1" si="35"/>
        <v>0.33659001940528133</v>
      </c>
      <c r="AM65" s="42">
        <f t="shared" ca="1" si="25"/>
        <v>0.54500219917250536</v>
      </c>
    </row>
    <row r="66" spans="1:39" x14ac:dyDescent="0.3">
      <c r="A66" s="1">
        <v>31</v>
      </c>
      <c r="B66" s="27">
        <f t="shared" ca="1" si="32"/>
        <v>24882.561695026252</v>
      </c>
      <c r="C66" s="1">
        <f t="shared" ca="1" si="29"/>
        <v>993</v>
      </c>
      <c r="D66" s="1">
        <f t="shared" ca="1" si="31"/>
        <v>6</v>
      </c>
      <c r="E66" s="48">
        <f t="shared" ca="1" si="30"/>
        <v>6.0000000000000001E-3</v>
      </c>
      <c r="I66">
        <v>63</v>
      </c>
      <c r="J66" s="14">
        <f t="shared" ca="1" si="2"/>
        <v>-58100</v>
      </c>
      <c r="K66" s="41">
        <f t="shared" ca="1" si="3"/>
        <v>17.850000000000001</v>
      </c>
      <c r="L66" s="41">
        <f t="shared" ca="1" si="4"/>
        <v>13.72</v>
      </c>
      <c r="M66" s="14">
        <f t="shared" ca="1" si="5"/>
        <v>5294</v>
      </c>
      <c r="N66" s="14">
        <f t="shared" ca="1" si="27"/>
        <v>11864.220000000005</v>
      </c>
      <c r="O66" s="41">
        <f t="shared" ca="1" si="6"/>
        <v>18.04</v>
      </c>
      <c r="P66" s="41">
        <f t="shared" ca="1" si="7"/>
        <v>13.19</v>
      </c>
      <c r="Q66" s="14">
        <f t="shared" ca="1" si="8"/>
        <v>5187</v>
      </c>
      <c r="R66" s="14">
        <f t="shared" ca="1" si="33"/>
        <v>15156.949999999997</v>
      </c>
      <c r="S66" s="41">
        <f t="shared" ca="1" si="10"/>
        <v>18.27</v>
      </c>
      <c r="T66" s="41">
        <f t="shared" ca="1" si="11"/>
        <v>13.18</v>
      </c>
      <c r="U66" s="14">
        <f t="shared" ca="1" si="12"/>
        <v>5128</v>
      </c>
      <c r="V66" s="14">
        <f t="shared" ca="1" si="13"/>
        <v>16101.52</v>
      </c>
      <c r="W66" s="41">
        <f t="shared" ca="1" si="14"/>
        <v>18.829999999999998</v>
      </c>
      <c r="X66" s="41">
        <f t="shared" ca="1" si="15"/>
        <v>13.88</v>
      </c>
      <c r="Y66" s="14">
        <f t="shared" ca="1" si="16"/>
        <v>5169</v>
      </c>
      <c r="Z66" s="14">
        <f t="shared" ca="1" si="17"/>
        <v>15586.549999999988</v>
      </c>
      <c r="AA66" s="41">
        <f t="shared" ca="1" si="18"/>
        <v>18.57</v>
      </c>
      <c r="AB66" s="41">
        <f t="shared" ca="1" si="19"/>
        <v>13.4</v>
      </c>
      <c r="AC66" s="14">
        <f t="shared" ca="1" si="20"/>
        <v>5189</v>
      </c>
      <c r="AD66" s="14">
        <f t="shared" ca="1" si="21"/>
        <v>16827.13</v>
      </c>
      <c r="AE66">
        <f t="shared" ca="1" si="22"/>
        <v>5</v>
      </c>
      <c r="AF66" s="46">
        <f t="shared" ca="1" si="34"/>
        <v>4737.4117944195823</v>
      </c>
      <c r="AH66" s="42">
        <f t="shared" ca="1" si="24"/>
        <v>0.79180659323894587</v>
      </c>
      <c r="AI66" s="42">
        <f t="shared" ca="1" si="35"/>
        <v>0.55493240870575944</v>
      </c>
      <c r="AJ66" s="42">
        <f t="shared" ca="1" si="35"/>
        <v>0.65089196477212219</v>
      </c>
      <c r="AK66" s="42">
        <f t="shared" ca="1" si="35"/>
        <v>0.10689933461443535</v>
      </c>
      <c r="AL66" s="42">
        <f t="shared" ca="1" si="35"/>
        <v>0.33878006059981824</v>
      </c>
      <c r="AM66" s="42">
        <f t="shared" ca="1" si="25"/>
        <v>0.98441760991628602</v>
      </c>
    </row>
    <row r="67" spans="1:39" x14ac:dyDescent="0.3">
      <c r="A67" s="1">
        <v>32</v>
      </c>
      <c r="B67" s="27">
        <f t="shared" ca="1" si="32"/>
        <v>27080.741302245719</v>
      </c>
      <c r="C67" s="1">
        <f t="shared" ca="1" si="29"/>
        <v>997</v>
      </c>
      <c r="D67" s="1">
        <f t="shared" ca="1" si="31"/>
        <v>4</v>
      </c>
      <c r="E67" s="48">
        <f t="shared" ca="1" si="30"/>
        <v>4.0000000000000001E-3</v>
      </c>
      <c r="I67">
        <v>64</v>
      </c>
      <c r="J67" s="14">
        <f t="shared" ca="1" si="2"/>
        <v>-61201</v>
      </c>
      <c r="K67" s="41">
        <f t="shared" ca="1" si="3"/>
        <v>19.010000000000002</v>
      </c>
      <c r="L67" s="41">
        <f t="shared" ca="1" si="4"/>
        <v>13.52</v>
      </c>
      <c r="M67" s="14">
        <f t="shared" ca="1" si="5"/>
        <v>5076</v>
      </c>
      <c r="N67" s="14">
        <f t="shared" ca="1" si="27"/>
        <v>17867.240000000009</v>
      </c>
      <c r="O67" s="41">
        <f t="shared" ca="1" si="6"/>
        <v>17.829999999999998</v>
      </c>
      <c r="P67" s="41">
        <f t="shared" ca="1" si="7"/>
        <v>12.8</v>
      </c>
      <c r="Q67" s="14">
        <f t="shared" ca="1" si="8"/>
        <v>5180</v>
      </c>
      <c r="R67" s="14">
        <f t="shared" ca="1" si="33"/>
        <v>16055.399999999987</v>
      </c>
      <c r="S67" s="41">
        <f t="shared" ca="1" si="10"/>
        <v>19.37</v>
      </c>
      <c r="T67" s="41">
        <f t="shared" ca="1" si="11"/>
        <v>12.8</v>
      </c>
      <c r="U67" s="14">
        <f t="shared" ca="1" si="12"/>
        <v>5161</v>
      </c>
      <c r="V67" s="14">
        <f t="shared" ca="1" si="13"/>
        <v>23907.770000000004</v>
      </c>
      <c r="W67" s="41">
        <f t="shared" ca="1" si="14"/>
        <v>18.809999999999999</v>
      </c>
      <c r="X67" s="41">
        <f t="shared" ca="1" si="15"/>
        <v>13.48</v>
      </c>
      <c r="Y67" s="14">
        <f t="shared" ca="1" si="16"/>
        <v>5108</v>
      </c>
      <c r="Z67" s="14">
        <f t="shared" ca="1" si="17"/>
        <v>17225.639999999992</v>
      </c>
      <c r="AA67" s="41">
        <f t="shared" ca="1" si="18"/>
        <v>18.78</v>
      </c>
      <c r="AB67" s="41">
        <f t="shared" ca="1" si="19"/>
        <v>12.79</v>
      </c>
      <c r="AC67" s="14">
        <f t="shared" ca="1" si="20"/>
        <v>4964</v>
      </c>
      <c r="AD67" s="14">
        <f t="shared" ca="1" si="21"/>
        <v>0</v>
      </c>
      <c r="AE67">
        <f t="shared" ca="1" si="22"/>
        <v>4</v>
      </c>
      <c r="AF67" s="46">
        <f t="shared" ca="1" si="34"/>
        <v>3454.6043688471623</v>
      </c>
      <c r="AH67" s="42">
        <f t="shared" ca="1" si="24"/>
        <v>0.38990905145999566</v>
      </c>
      <c r="AI67" s="42">
        <f t="shared" ca="1" si="35"/>
        <v>0.26445536170936268</v>
      </c>
      <c r="AJ67" s="42">
        <f t="shared" ca="1" si="35"/>
        <v>0.63685381084856907</v>
      </c>
      <c r="AK67" s="42">
        <f t="shared" ca="1" si="35"/>
        <v>0.37533305178830145</v>
      </c>
      <c r="AL67" s="42">
        <f t="shared" ca="1" si="35"/>
        <v>2.0335070982140824E-2</v>
      </c>
      <c r="AM67" s="42">
        <f t="shared" ca="1" si="25"/>
        <v>0.12036758138785819</v>
      </c>
    </row>
    <row r="68" spans="1:39" x14ac:dyDescent="0.3">
      <c r="A68" s="51"/>
      <c r="B68" s="51"/>
      <c r="C68" s="54"/>
      <c r="I68">
        <v>65</v>
      </c>
      <c r="J68" s="14">
        <f t="shared" ca="1" si="2"/>
        <v>-62147</v>
      </c>
      <c r="K68" s="41">
        <f t="shared" ca="1" si="3"/>
        <v>19.12</v>
      </c>
      <c r="L68" s="41">
        <f t="shared" ca="1" si="4"/>
        <v>13.79</v>
      </c>
      <c r="M68" s="14">
        <f t="shared" ca="1" si="5"/>
        <v>5329</v>
      </c>
      <c r="N68" s="14">
        <f t="shared" ref="N68:N99" ca="1" si="36">(K68-L68)*M68-$B$3</f>
        <v>18403.570000000011</v>
      </c>
      <c r="O68" s="41">
        <f t="shared" ca="1" si="6"/>
        <v>19.21</v>
      </c>
      <c r="P68" s="41">
        <f t="shared" ca="1" si="7"/>
        <v>13.72</v>
      </c>
      <c r="Q68" s="14">
        <f t="shared" ca="1" si="8"/>
        <v>5035</v>
      </c>
      <c r="R68" s="14">
        <f t="shared" ca="1" si="33"/>
        <v>17642.150000000001</v>
      </c>
      <c r="S68" s="41">
        <f t="shared" ca="1" si="10"/>
        <v>18.43</v>
      </c>
      <c r="T68" s="41">
        <f t="shared" ca="1" si="11"/>
        <v>13.53</v>
      </c>
      <c r="U68" s="14">
        <f t="shared" ca="1" si="12"/>
        <v>5118</v>
      </c>
      <c r="V68" s="14">
        <f t="shared" ca="1" si="13"/>
        <v>15078.2</v>
      </c>
      <c r="W68" s="41">
        <f t="shared" ca="1" si="14"/>
        <v>18.59</v>
      </c>
      <c r="X68" s="41">
        <f t="shared" ca="1" si="15"/>
        <v>13.75</v>
      </c>
      <c r="Y68" s="14">
        <f t="shared" ca="1" si="16"/>
        <v>5137</v>
      </c>
      <c r="Z68" s="14">
        <f t="shared" ca="1" si="17"/>
        <v>14863.079999999998</v>
      </c>
      <c r="AA68" s="41">
        <f t="shared" ca="1" si="18"/>
        <v>18.32</v>
      </c>
      <c r="AB68" s="41">
        <f t="shared" ca="1" si="19"/>
        <v>13.6</v>
      </c>
      <c r="AC68" s="14">
        <f t="shared" ca="1" si="20"/>
        <v>4997</v>
      </c>
      <c r="AD68" s="14">
        <f t="shared" ca="1" si="21"/>
        <v>0</v>
      </c>
      <c r="AE68">
        <f t="shared" ca="1" si="22"/>
        <v>4</v>
      </c>
      <c r="AF68" s="46">
        <f t="shared" ca="1" si="34"/>
        <v>-4387.5394883201188</v>
      </c>
      <c r="AH68" s="42">
        <f t="shared" ca="1" si="24"/>
        <v>0.70248500778952216</v>
      </c>
      <c r="AI68" s="42">
        <f t="shared" ca="1" si="35"/>
        <v>0.86549361959978621</v>
      </c>
      <c r="AJ68" s="42">
        <f t="shared" ca="1" si="35"/>
        <v>0.29754908604593522</v>
      </c>
      <c r="AK68" s="42">
        <f t="shared" ca="1" si="35"/>
        <v>0.1283161963318189</v>
      </c>
      <c r="AL68" s="42">
        <f t="shared" ca="1" si="35"/>
        <v>2.2683316086157257E-3</v>
      </c>
      <c r="AM68" s="42">
        <f t="shared" ca="1" si="25"/>
        <v>0.55216770263000914</v>
      </c>
    </row>
    <row r="69" spans="1:39" x14ac:dyDescent="0.3">
      <c r="A69" s="51"/>
      <c r="B69" s="51"/>
      <c r="C69" s="54"/>
      <c r="I69">
        <v>66</v>
      </c>
      <c r="J69" s="14">
        <f t="shared" ref="J69:J132" ca="1" si="37">RANDBETWEEN($B$13,$C$13)*-1</f>
        <v>-59520</v>
      </c>
      <c r="K69" s="41">
        <f t="shared" ref="K69:K132" ca="1" si="38">RANDBETWEEN($E$14,$F$14)/100</f>
        <v>18.16</v>
      </c>
      <c r="L69" s="41">
        <f t="shared" ref="L69:L132" ca="1" si="39">RANDBETWEEN($E$15,$F$15)/100</f>
        <v>13.33</v>
      </c>
      <c r="M69" s="14">
        <f t="shared" ref="M69:M132" ca="1" si="40">IF(AH69&lt;=0.1,RANDBETWEEN($B$23,$C$23),IF(AND(AH69&gt;0.1,AH69&lt;0.7),RANDBETWEEN($D$23,$E$23),IF(AH69&gt;=0.7,RANDBETWEEN($F$23,$G$23),FALSE)))</f>
        <v>5132</v>
      </c>
      <c r="N69" s="14">
        <f t="shared" ca="1" si="36"/>
        <v>14787.560000000001</v>
      </c>
      <c r="O69" s="41">
        <f t="shared" ref="O69:O132" ca="1" si="41">RANDBETWEEN($E$14,$F$14)/100</f>
        <v>17.809999999999999</v>
      </c>
      <c r="P69" s="41">
        <f t="shared" ref="P69:P132" ca="1" si="42">RANDBETWEEN($E$15,$F$15)/100</f>
        <v>12.96</v>
      </c>
      <c r="Q69" s="14">
        <f t="shared" ref="Q69:Q132" ca="1" si="43">IF(AI69&lt;=0.1,RANDBETWEEN($B$23,$C$23),IF(AND(AI69&gt;0.1,AL69&lt;0.7),RANDBETWEEN($D$23,$E$23),IF(AI69&gt;=0.7,RANDBETWEEN($F$23,$G$23),FALSE)))</f>
        <v>5154</v>
      </c>
      <c r="R69" s="14">
        <f t="shared" ca="1" si="33"/>
        <v>14996.899999999991</v>
      </c>
      <c r="S69" s="41">
        <f t="shared" ref="S69:S132" ca="1" si="44">RANDBETWEEN($E$14,$F$14)/100</f>
        <v>18.079999999999998</v>
      </c>
      <c r="T69" s="41">
        <f t="shared" ref="T69:T132" ca="1" si="45">RANDBETWEEN($E$15,$F$15)/100</f>
        <v>13.71</v>
      </c>
      <c r="U69" s="14">
        <f t="shared" ref="U69:U132" ca="1" si="46">IF(AJ69&lt;=0.1,RANDBETWEEN($B$23,$C$23),IF(AND(AJ69&gt;0.1,AP69&lt;0.7),RANDBETWEEN($D$23,$E$23),IF(AJ69&gt;=0.7,RANDBETWEEN($F$23,$G$23),FALSE)))</f>
        <v>5112</v>
      </c>
      <c r="V69" s="14">
        <f t="shared" ref="V69:V103" ca="1" si="47">(S69-T69)*U69-$B$3</f>
        <v>12339.439999999988</v>
      </c>
      <c r="W69" s="41">
        <f t="shared" ref="W69:W132" ca="1" si="48">RANDBETWEEN($E$14,$F$14)/100</f>
        <v>18.809999999999999</v>
      </c>
      <c r="X69" s="41">
        <f t="shared" ref="X69:X132" ca="1" si="49">RANDBETWEEN($E$15,$F$15)/100</f>
        <v>12.61</v>
      </c>
      <c r="Y69" s="14">
        <f t="shared" ref="Y69:Y132" ca="1" si="50">IF(AK69&lt;=0.1,RANDBETWEEN($B$23,$C$23),IF(AND(AK69&gt;0.1,AT69&lt;0.7),RANDBETWEEN($D$23,$E$23),IF(AK69&gt;=0.7,RANDBETWEEN($F$23,$G$23),FALSE)))</f>
        <v>5011</v>
      </c>
      <c r="Z69" s="14">
        <f t="shared" ref="Z69:Z103" ca="1" si="51">IF(AE69&lt;=3,0,(W69-X69)*Y69-$B$3)</f>
        <v>21068.199999999997</v>
      </c>
      <c r="AA69" s="41">
        <f t="shared" ref="AA69:AA132" ca="1" si="52">RANDBETWEEN($E$14,$F$14)/100</f>
        <v>17.850000000000001</v>
      </c>
      <c r="AB69" s="41">
        <f t="shared" ref="AB69:AB132" ca="1" si="53">RANDBETWEEN($E$15,$F$15)/100</f>
        <v>12.94</v>
      </c>
      <c r="AC69" s="14">
        <f t="shared" ref="AC69:AC132" ca="1" si="54">IF(AL69&lt;=0.1,RANDBETWEEN($B$23,$C$23),IF(AND(AL69&gt;0.1,AX69&lt;0.7),RANDBETWEEN($D$23,$E$23),IF(AL69&gt;=0.7,RANDBETWEEN($F$23,$G$23),FALSE)))</f>
        <v>4968</v>
      </c>
      <c r="AD69" s="14">
        <f t="shared" ref="AD69:AD103" ca="1" si="55">IF(AE69&lt;=4,0,(AA69-AB69)*AC69-$B$3)</f>
        <v>14392.880000000008</v>
      </c>
      <c r="AE69">
        <f t="shared" ref="AE69:AE103" ca="1" si="56">IF(AM69&lt;=0.1,3,IF(AND(AM69&gt;0.1,AM69&lt;0.7),4,IF(AM69&gt;=0.7,5,FALSE)))</f>
        <v>5</v>
      </c>
      <c r="AF69" s="46">
        <f t="shared" ca="1" si="34"/>
        <v>5265.4081187435022</v>
      </c>
      <c r="AH69" s="42">
        <f t="shared" ref="AH69:AM105" ca="1" si="57">RAND()</f>
        <v>0.33889324869222748</v>
      </c>
      <c r="AI69" s="42">
        <f t="shared" ca="1" si="35"/>
        <v>0.35058672210418218</v>
      </c>
      <c r="AJ69" s="42">
        <f t="shared" ca="1" si="35"/>
        <v>0.51748721160667721</v>
      </c>
      <c r="AK69" s="42">
        <f t="shared" ca="1" si="35"/>
        <v>0.86680728465438661</v>
      </c>
      <c r="AL69" s="42">
        <f t="shared" ca="1" si="35"/>
        <v>3.7111845905429486E-2</v>
      </c>
      <c r="AM69" s="42">
        <f t="shared" ca="1" si="25"/>
        <v>0.80363514989737195</v>
      </c>
    </row>
    <row r="70" spans="1:39" x14ac:dyDescent="0.3">
      <c r="A70" s="51"/>
      <c r="B70" s="51"/>
      <c r="C70" s="54"/>
      <c r="I70">
        <v>67</v>
      </c>
      <c r="J70" s="14">
        <f t="shared" ca="1" si="37"/>
        <v>-59991</v>
      </c>
      <c r="K70" s="41">
        <f t="shared" ca="1" si="38"/>
        <v>17.93</v>
      </c>
      <c r="L70" s="41">
        <f t="shared" ca="1" si="39"/>
        <v>13.76</v>
      </c>
      <c r="M70" s="14">
        <f t="shared" ca="1" si="40"/>
        <v>5139</v>
      </c>
      <c r="N70" s="14">
        <f t="shared" ca="1" si="36"/>
        <v>11429.630000000001</v>
      </c>
      <c r="O70" s="41">
        <f t="shared" ca="1" si="41"/>
        <v>18.649999999999999</v>
      </c>
      <c r="P70" s="41">
        <f t="shared" ca="1" si="42"/>
        <v>13.89</v>
      </c>
      <c r="Q70" s="14">
        <f t="shared" ca="1" si="43"/>
        <v>5197</v>
      </c>
      <c r="R70" s="14">
        <f t="shared" ca="1" si="33"/>
        <v>14737.71999999999</v>
      </c>
      <c r="S70" s="41">
        <f t="shared" ca="1" si="44"/>
        <v>18.68</v>
      </c>
      <c r="T70" s="41">
        <f t="shared" ca="1" si="45"/>
        <v>12.78</v>
      </c>
      <c r="U70" s="14">
        <f t="shared" ca="1" si="46"/>
        <v>5161</v>
      </c>
      <c r="V70" s="14">
        <f t="shared" ca="1" si="47"/>
        <v>20449.900000000001</v>
      </c>
      <c r="W70" s="41">
        <f t="shared" ca="1" si="48"/>
        <v>18.850000000000001</v>
      </c>
      <c r="X70" s="41">
        <f t="shared" ca="1" si="49"/>
        <v>13.8</v>
      </c>
      <c r="Y70" s="14">
        <f t="shared" ca="1" si="50"/>
        <v>5194</v>
      </c>
      <c r="Z70" s="14">
        <f t="shared" ca="1" si="51"/>
        <v>16229.700000000004</v>
      </c>
      <c r="AA70" s="41">
        <f t="shared" ca="1" si="52"/>
        <v>18.86</v>
      </c>
      <c r="AB70" s="41">
        <f t="shared" ca="1" si="53"/>
        <v>13.94</v>
      </c>
      <c r="AC70" s="14">
        <f t="shared" ca="1" si="54"/>
        <v>5083</v>
      </c>
      <c r="AD70" s="14">
        <f t="shared" ca="1" si="55"/>
        <v>0</v>
      </c>
      <c r="AE70">
        <f t="shared" ca="1" si="56"/>
        <v>4</v>
      </c>
      <c r="AF70" s="46">
        <f t="shared" ca="1" si="34"/>
        <v>-5722.8669362417222</v>
      </c>
      <c r="AH70" s="42">
        <f t="shared" ca="1" si="57"/>
        <v>0.26736644059626669</v>
      </c>
      <c r="AI70" s="42">
        <f t="shared" ca="1" si="35"/>
        <v>0.86805597484793262</v>
      </c>
      <c r="AJ70" s="42">
        <f t="shared" ca="1" si="35"/>
        <v>0.74850826601901277</v>
      </c>
      <c r="AK70" s="42">
        <f t="shared" ca="1" si="35"/>
        <v>0.70676485601961847</v>
      </c>
      <c r="AL70" s="42">
        <f t="shared" ca="1" si="35"/>
        <v>0.68314446389390915</v>
      </c>
      <c r="AM70" s="42">
        <f t="shared" ca="1" si="25"/>
        <v>0.53060425339842299</v>
      </c>
    </row>
    <row r="71" spans="1:39" x14ac:dyDescent="0.3">
      <c r="A71" s="51"/>
      <c r="B71" s="51"/>
      <c r="C71" s="54"/>
      <c r="I71">
        <v>68</v>
      </c>
      <c r="J71" s="14">
        <f t="shared" ca="1" si="37"/>
        <v>-61907</v>
      </c>
      <c r="K71" s="41">
        <f t="shared" ca="1" si="38"/>
        <v>18.71</v>
      </c>
      <c r="L71" s="41">
        <f t="shared" ca="1" si="39"/>
        <v>12.54</v>
      </c>
      <c r="M71" s="14">
        <f t="shared" ca="1" si="40"/>
        <v>5109</v>
      </c>
      <c r="N71" s="14">
        <f t="shared" ca="1" si="36"/>
        <v>21522.53000000001</v>
      </c>
      <c r="O71" s="41">
        <f t="shared" ca="1" si="41"/>
        <v>17.84</v>
      </c>
      <c r="P71" s="41">
        <f t="shared" ca="1" si="42"/>
        <v>12.6</v>
      </c>
      <c r="Q71" s="14" t="b">
        <f t="shared" ca="1" si="43"/>
        <v>0</v>
      </c>
      <c r="R71" s="14">
        <f t="shared" ca="1" si="33"/>
        <v>-10000</v>
      </c>
      <c r="S71" s="41">
        <f t="shared" ca="1" si="44"/>
        <v>18.3</v>
      </c>
      <c r="T71" s="41">
        <f t="shared" ca="1" si="45"/>
        <v>12.75</v>
      </c>
      <c r="U71" s="14">
        <f t="shared" ca="1" si="46"/>
        <v>5090</v>
      </c>
      <c r="V71" s="14">
        <f t="shared" ca="1" si="47"/>
        <v>18249.500000000004</v>
      </c>
      <c r="W71" s="41">
        <f t="shared" ca="1" si="48"/>
        <v>18.77</v>
      </c>
      <c r="X71" s="41">
        <f t="shared" ca="1" si="49"/>
        <v>13.45</v>
      </c>
      <c r="Y71" s="14">
        <f t="shared" ca="1" si="50"/>
        <v>4957</v>
      </c>
      <c r="Z71" s="14">
        <f t="shared" ca="1" si="51"/>
        <v>16371.240000000002</v>
      </c>
      <c r="AA71" s="41">
        <f t="shared" ca="1" si="52"/>
        <v>18.690000000000001</v>
      </c>
      <c r="AB71" s="41">
        <f t="shared" ca="1" si="53"/>
        <v>13.03</v>
      </c>
      <c r="AC71" s="14">
        <f t="shared" ca="1" si="54"/>
        <v>5025</v>
      </c>
      <c r="AD71" s="14">
        <f t="shared" ca="1" si="55"/>
        <v>18441.500000000011</v>
      </c>
      <c r="AE71">
        <f t="shared" ca="1" si="56"/>
        <v>5</v>
      </c>
      <c r="AF71" s="46">
        <f t="shared" ca="1" si="34"/>
        <v>-7954.6619351703048</v>
      </c>
      <c r="AH71" s="42">
        <f t="shared" ca="1" si="57"/>
        <v>0.42011319273403203</v>
      </c>
      <c r="AI71" s="42">
        <f t="shared" ca="1" si="35"/>
        <v>0.48482055277622627</v>
      </c>
      <c r="AJ71" s="42">
        <f t="shared" ca="1" si="35"/>
        <v>0.14355247257150217</v>
      </c>
      <c r="AK71" s="42">
        <f t="shared" ca="1" si="35"/>
        <v>4.638922075473384E-2</v>
      </c>
      <c r="AL71" s="42">
        <f t="shared" ca="1" si="35"/>
        <v>0.91933512900021197</v>
      </c>
      <c r="AM71" s="42">
        <f t="shared" ca="1" si="25"/>
        <v>0.81601639189889397</v>
      </c>
    </row>
    <row r="72" spans="1:39" x14ac:dyDescent="0.3">
      <c r="A72" s="51"/>
      <c r="B72" s="51"/>
      <c r="C72" s="54"/>
      <c r="I72">
        <v>69</v>
      </c>
      <c r="J72" s="14">
        <f t="shared" ca="1" si="37"/>
        <v>-58033</v>
      </c>
      <c r="K72" s="41">
        <f t="shared" ca="1" si="38"/>
        <v>19.149999999999999</v>
      </c>
      <c r="L72" s="41">
        <f t="shared" ca="1" si="39"/>
        <v>13.52</v>
      </c>
      <c r="M72" s="14">
        <f t="shared" ca="1" si="40"/>
        <v>5021</v>
      </c>
      <c r="N72" s="14">
        <f t="shared" ca="1" si="36"/>
        <v>18268.229999999996</v>
      </c>
      <c r="O72" s="41">
        <f t="shared" ca="1" si="41"/>
        <v>18.559999999999999</v>
      </c>
      <c r="P72" s="41">
        <f t="shared" ca="1" si="42"/>
        <v>12.67</v>
      </c>
      <c r="Q72" s="14">
        <f t="shared" ca="1" si="43"/>
        <v>5025</v>
      </c>
      <c r="R72" s="14">
        <f t="shared" ca="1" si="33"/>
        <v>19597.249999999993</v>
      </c>
      <c r="S72" s="41">
        <f t="shared" ca="1" si="44"/>
        <v>18.059999999999999</v>
      </c>
      <c r="T72" s="41">
        <f t="shared" ca="1" si="45"/>
        <v>12.89</v>
      </c>
      <c r="U72" s="14">
        <f t="shared" ca="1" si="46"/>
        <v>5190</v>
      </c>
      <c r="V72" s="14">
        <f t="shared" ca="1" si="47"/>
        <v>16832.299999999992</v>
      </c>
      <c r="W72" s="41">
        <f t="shared" ca="1" si="48"/>
        <v>18.47</v>
      </c>
      <c r="X72" s="41">
        <f t="shared" ca="1" si="49"/>
        <v>12.71</v>
      </c>
      <c r="Y72" s="14">
        <f t="shared" ca="1" si="50"/>
        <v>5166</v>
      </c>
      <c r="Z72" s="14">
        <f t="shared" ca="1" si="51"/>
        <v>19756.159999999989</v>
      </c>
      <c r="AA72" s="41">
        <f t="shared" ca="1" si="52"/>
        <v>18.239999999999998</v>
      </c>
      <c r="AB72" s="41">
        <f t="shared" ca="1" si="53"/>
        <v>12.51</v>
      </c>
      <c r="AC72" s="14">
        <f t="shared" ca="1" si="54"/>
        <v>5034</v>
      </c>
      <c r="AD72" s="14">
        <f t="shared" ca="1" si="55"/>
        <v>0</v>
      </c>
      <c r="AE72">
        <f t="shared" ca="1" si="56"/>
        <v>4</v>
      </c>
      <c r="AF72" s="46">
        <f t="shared" ca="1" si="34"/>
        <v>6060.4856443897261</v>
      </c>
      <c r="AH72" s="42">
        <f t="shared" ca="1" si="57"/>
        <v>0.63365286663286624</v>
      </c>
      <c r="AI72" s="42">
        <f t="shared" ca="1" si="35"/>
        <v>0.55187875841664069</v>
      </c>
      <c r="AJ72" s="42">
        <f t="shared" ca="1" si="35"/>
        <v>0.96678486182664347</v>
      </c>
      <c r="AK72" s="42">
        <f t="shared" ca="1" si="35"/>
        <v>0.73911834119841502</v>
      </c>
      <c r="AL72" s="42">
        <f t="shared" ca="1" si="35"/>
        <v>0.52573385485599389</v>
      </c>
      <c r="AM72" s="42">
        <f t="shared" ca="1" si="25"/>
        <v>0.55342219515165303</v>
      </c>
    </row>
    <row r="73" spans="1:39" x14ac:dyDescent="0.3">
      <c r="A73" s="51"/>
      <c r="B73" s="51"/>
      <c r="C73" s="54"/>
      <c r="I73">
        <v>70</v>
      </c>
      <c r="J73" s="14">
        <f t="shared" ca="1" si="37"/>
        <v>-63045</v>
      </c>
      <c r="K73" s="41">
        <f t="shared" ca="1" si="38"/>
        <v>18.940000000000001</v>
      </c>
      <c r="L73" s="41">
        <f t="shared" ca="1" si="39"/>
        <v>13.46</v>
      </c>
      <c r="M73" s="14">
        <f t="shared" ca="1" si="40"/>
        <v>5361</v>
      </c>
      <c r="N73" s="14">
        <f t="shared" ca="1" si="36"/>
        <v>19378.280000000002</v>
      </c>
      <c r="O73" s="41">
        <f t="shared" ca="1" si="41"/>
        <v>18.28</v>
      </c>
      <c r="P73" s="41">
        <f t="shared" ca="1" si="42"/>
        <v>13.19</v>
      </c>
      <c r="Q73" s="14">
        <f t="shared" ca="1" si="43"/>
        <v>5058</v>
      </c>
      <c r="R73" s="14">
        <f t="shared" ca="1" si="33"/>
        <v>15745.220000000008</v>
      </c>
      <c r="S73" s="41">
        <f t="shared" ca="1" si="44"/>
        <v>18.489999999999998</v>
      </c>
      <c r="T73" s="41">
        <f t="shared" ca="1" si="45"/>
        <v>13.01</v>
      </c>
      <c r="U73" s="14">
        <f t="shared" ca="1" si="46"/>
        <v>5031</v>
      </c>
      <c r="V73" s="14">
        <f t="shared" ca="1" si="47"/>
        <v>17569.879999999994</v>
      </c>
      <c r="W73" s="41">
        <f t="shared" ca="1" si="48"/>
        <v>18.75</v>
      </c>
      <c r="X73" s="41">
        <f t="shared" ca="1" si="49"/>
        <v>12.64</v>
      </c>
      <c r="Y73" s="14">
        <f t="shared" ca="1" si="50"/>
        <v>5104</v>
      </c>
      <c r="Z73" s="14">
        <f t="shared" ca="1" si="51"/>
        <v>21185.439999999999</v>
      </c>
      <c r="AA73" s="41">
        <f t="shared" ca="1" si="52"/>
        <v>19.260000000000002</v>
      </c>
      <c r="AB73" s="41">
        <f t="shared" ca="1" si="53"/>
        <v>13.43</v>
      </c>
      <c r="AC73" s="14">
        <f t="shared" ca="1" si="54"/>
        <v>4920</v>
      </c>
      <c r="AD73" s="14">
        <f t="shared" ca="1" si="55"/>
        <v>18683.600000000009</v>
      </c>
      <c r="AE73">
        <f t="shared" ca="1" si="56"/>
        <v>5</v>
      </c>
      <c r="AF73" s="46">
        <f t="shared" ca="1" si="34"/>
        <v>13909.359997820029</v>
      </c>
      <c r="AH73" s="42">
        <f t="shared" ca="1" si="57"/>
        <v>0.98472591879678795</v>
      </c>
      <c r="AI73" s="42">
        <f t="shared" ca="1" si="35"/>
        <v>0.26580047928352291</v>
      </c>
      <c r="AJ73" s="42">
        <f t="shared" ca="1" si="35"/>
        <v>0.21860242577346045</v>
      </c>
      <c r="AK73" s="42">
        <f t="shared" ca="1" si="35"/>
        <v>0.76120515170488801</v>
      </c>
      <c r="AL73" s="42">
        <f t="shared" ca="1" si="35"/>
        <v>1.6491389196692352E-2</v>
      </c>
      <c r="AM73" s="42">
        <f t="shared" ca="1" si="25"/>
        <v>0.85611551186223755</v>
      </c>
    </row>
    <row r="74" spans="1:39" x14ac:dyDescent="0.3">
      <c r="A74" s="51"/>
      <c r="B74" s="51"/>
      <c r="C74" s="54"/>
      <c r="I74">
        <v>71</v>
      </c>
      <c r="J74" s="14">
        <f t="shared" ca="1" si="37"/>
        <v>-59642</v>
      </c>
      <c r="K74" s="41">
        <f t="shared" ca="1" si="38"/>
        <v>19.059999999999999</v>
      </c>
      <c r="L74" s="41">
        <f t="shared" ca="1" si="39"/>
        <v>12.66</v>
      </c>
      <c r="M74" s="14">
        <f t="shared" ca="1" si="40"/>
        <v>5134</v>
      </c>
      <c r="N74" s="14">
        <f t="shared" ca="1" si="36"/>
        <v>22857.599999999991</v>
      </c>
      <c r="O74" s="41">
        <f t="shared" ca="1" si="41"/>
        <v>18.36</v>
      </c>
      <c r="P74" s="41">
        <f t="shared" ca="1" si="42"/>
        <v>13.82</v>
      </c>
      <c r="Q74" s="14">
        <f t="shared" ca="1" si="43"/>
        <v>5078</v>
      </c>
      <c r="R74" s="14">
        <f t="shared" ca="1" si="33"/>
        <v>13054.119999999995</v>
      </c>
      <c r="S74" s="41">
        <f t="shared" ca="1" si="44"/>
        <v>18.71</v>
      </c>
      <c r="T74" s="41">
        <f t="shared" ca="1" si="45"/>
        <v>13.04</v>
      </c>
      <c r="U74" s="14">
        <f t="shared" ca="1" si="46"/>
        <v>5026</v>
      </c>
      <c r="V74" s="14">
        <f t="shared" ca="1" si="47"/>
        <v>18497.420000000009</v>
      </c>
      <c r="W74" s="41">
        <f t="shared" ca="1" si="48"/>
        <v>19.14</v>
      </c>
      <c r="X74" s="41">
        <f t="shared" ca="1" si="49"/>
        <v>12.7</v>
      </c>
      <c r="Y74" s="14">
        <f t="shared" ca="1" si="50"/>
        <v>5178</v>
      </c>
      <c r="Z74" s="14">
        <f t="shared" ca="1" si="51"/>
        <v>23346.320000000007</v>
      </c>
      <c r="AA74" s="41">
        <f t="shared" ca="1" si="52"/>
        <v>19.47</v>
      </c>
      <c r="AB74" s="41">
        <f t="shared" ca="1" si="53"/>
        <v>13.99</v>
      </c>
      <c r="AC74" s="14">
        <f t="shared" ca="1" si="54"/>
        <v>5186</v>
      </c>
      <c r="AD74" s="14">
        <f t="shared" ca="1" si="55"/>
        <v>0</v>
      </c>
      <c r="AE74">
        <f t="shared" ca="1" si="56"/>
        <v>4</v>
      </c>
      <c r="AF74" s="46">
        <f t="shared" ca="1" si="34"/>
        <v>7135.0533610365683</v>
      </c>
      <c r="AH74" s="42">
        <f t="shared" ca="1" si="57"/>
        <v>0.42503624079794622</v>
      </c>
      <c r="AI74" s="42">
        <f t="shared" ca="1" si="35"/>
        <v>0.39622115774073652</v>
      </c>
      <c r="AJ74" s="42">
        <f t="shared" ca="1" si="35"/>
        <v>0.56236738301305478</v>
      </c>
      <c r="AK74" s="42">
        <f t="shared" ca="1" si="35"/>
        <v>0.63739119150463208</v>
      </c>
      <c r="AL74" s="42">
        <f t="shared" ca="1" si="35"/>
        <v>0.35534512594923517</v>
      </c>
      <c r="AM74" s="42">
        <f t="shared" ca="1" si="25"/>
        <v>0.41468366153929315</v>
      </c>
    </row>
    <row r="75" spans="1:39" x14ac:dyDescent="0.3">
      <c r="A75" s="51"/>
      <c r="B75" s="51"/>
      <c r="C75" s="54"/>
      <c r="I75">
        <v>72</v>
      </c>
      <c r="J75" s="14">
        <f t="shared" ca="1" si="37"/>
        <v>-58250</v>
      </c>
      <c r="K75" s="41">
        <f t="shared" ca="1" si="38"/>
        <v>19.47</v>
      </c>
      <c r="L75" s="41">
        <f t="shared" ca="1" si="39"/>
        <v>12.5</v>
      </c>
      <c r="M75" s="14">
        <f t="shared" ca="1" si="40"/>
        <v>5302</v>
      </c>
      <c r="N75" s="14">
        <f t="shared" ca="1" si="36"/>
        <v>26954.939999999995</v>
      </c>
      <c r="O75" s="41">
        <f t="shared" ca="1" si="41"/>
        <v>19.170000000000002</v>
      </c>
      <c r="P75" s="41">
        <f t="shared" ca="1" si="42"/>
        <v>13.21</v>
      </c>
      <c r="Q75" s="14" t="b">
        <f t="shared" ca="1" si="43"/>
        <v>0</v>
      </c>
      <c r="R75" s="14">
        <f t="shared" ca="1" si="33"/>
        <v>-10000</v>
      </c>
      <c r="S75" s="41">
        <f t="shared" ca="1" si="44"/>
        <v>18.07</v>
      </c>
      <c r="T75" s="41">
        <f t="shared" ca="1" si="45"/>
        <v>13.09</v>
      </c>
      <c r="U75" s="14">
        <f t="shared" ca="1" si="46"/>
        <v>5144</v>
      </c>
      <c r="V75" s="14">
        <f t="shared" ca="1" si="47"/>
        <v>15617.120000000003</v>
      </c>
      <c r="W75" s="41">
        <f t="shared" ca="1" si="48"/>
        <v>19.059999999999999</v>
      </c>
      <c r="X75" s="41">
        <f t="shared" ca="1" si="49"/>
        <v>13.52</v>
      </c>
      <c r="Y75" s="14">
        <f t="shared" ca="1" si="50"/>
        <v>5096</v>
      </c>
      <c r="Z75" s="14">
        <f t="shared" ca="1" si="51"/>
        <v>18231.839999999997</v>
      </c>
      <c r="AA75" s="41">
        <f t="shared" ca="1" si="52"/>
        <v>19.38</v>
      </c>
      <c r="AB75" s="41">
        <f t="shared" ca="1" si="53"/>
        <v>13.27</v>
      </c>
      <c r="AC75" s="14">
        <f t="shared" ca="1" si="54"/>
        <v>5162</v>
      </c>
      <c r="AD75" s="14">
        <f t="shared" ca="1" si="55"/>
        <v>21539.819999999996</v>
      </c>
      <c r="AE75">
        <f t="shared" ca="1" si="56"/>
        <v>5</v>
      </c>
      <c r="AF75" s="46">
        <f t="shared" ca="1" si="34"/>
        <v>1819.6140063825658</v>
      </c>
      <c r="AH75" s="42">
        <f t="shared" ca="1" si="57"/>
        <v>0.9386365201022131</v>
      </c>
      <c r="AI75" s="42">
        <f t="shared" ca="1" si="35"/>
        <v>0.44844654472576684</v>
      </c>
      <c r="AJ75" s="42">
        <f t="shared" ca="1" si="35"/>
        <v>0.2614158113673738</v>
      </c>
      <c r="AK75" s="42">
        <f t="shared" ca="1" si="35"/>
        <v>0.20811619677524629</v>
      </c>
      <c r="AL75" s="42">
        <f t="shared" ca="1" si="35"/>
        <v>0.86904745925053706</v>
      </c>
      <c r="AM75" s="42">
        <f t="shared" ca="1" si="25"/>
        <v>0.99737701835858528</v>
      </c>
    </row>
    <row r="76" spans="1:39" x14ac:dyDescent="0.3">
      <c r="A76" s="50"/>
      <c r="B76" s="51"/>
      <c r="C76" s="54"/>
      <c r="I76">
        <v>73</v>
      </c>
      <c r="J76" s="14">
        <f t="shared" ca="1" si="37"/>
        <v>-58329</v>
      </c>
      <c r="K76" s="41">
        <f t="shared" ca="1" si="38"/>
        <v>18.38</v>
      </c>
      <c r="L76" s="41">
        <f t="shared" ca="1" si="39"/>
        <v>12.69</v>
      </c>
      <c r="M76" s="14">
        <f t="shared" ca="1" si="40"/>
        <v>5180</v>
      </c>
      <c r="N76" s="14">
        <f t="shared" ca="1" si="36"/>
        <v>19474.199999999997</v>
      </c>
      <c r="O76" s="41">
        <f t="shared" ca="1" si="41"/>
        <v>18.59</v>
      </c>
      <c r="P76" s="41">
        <f t="shared" ca="1" si="42"/>
        <v>12.74</v>
      </c>
      <c r="Q76" s="14">
        <f t="shared" ca="1" si="43"/>
        <v>5148</v>
      </c>
      <c r="R76" s="14">
        <f t="shared" ca="1" si="33"/>
        <v>20115.8</v>
      </c>
      <c r="S76" s="41">
        <f t="shared" ca="1" si="44"/>
        <v>19.170000000000002</v>
      </c>
      <c r="T76" s="41">
        <f t="shared" ca="1" si="45"/>
        <v>13.3</v>
      </c>
      <c r="U76" s="14">
        <f t="shared" ca="1" si="46"/>
        <v>4903</v>
      </c>
      <c r="V76" s="14">
        <f t="shared" ca="1" si="47"/>
        <v>18780.610000000004</v>
      </c>
      <c r="W76" s="41">
        <f t="shared" ca="1" si="48"/>
        <v>18.559999999999999</v>
      </c>
      <c r="X76" s="41">
        <f t="shared" ca="1" si="49"/>
        <v>13.6</v>
      </c>
      <c r="Y76" s="14">
        <f t="shared" ca="1" si="50"/>
        <v>5169</v>
      </c>
      <c r="Z76" s="14">
        <f t="shared" ca="1" si="51"/>
        <v>15638.239999999994</v>
      </c>
      <c r="AA76" s="41">
        <f t="shared" ca="1" si="52"/>
        <v>18.36</v>
      </c>
      <c r="AB76" s="41">
        <f t="shared" ca="1" si="53"/>
        <v>13.37</v>
      </c>
      <c r="AC76" s="14">
        <f t="shared" ca="1" si="54"/>
        <v>5129</v>
      </c>
      <c r="AD76" s="14">
        <f t="shared" ca="1" si="55"/>
        <v>0</v>
      </c>
      <c r="AE76">
        <f t="shared" ca="1" si="56"/>
        <v>4</v>
      </c>
      <c r="AF76" s="46">
        <f t="shared" ca="1" si="34"/>
        <v>5756.0285771659328</v>
      </c>
      <c r="AH76" s="42">
        <f t="shared" ca="1" si="57"/>
        <v>0.58724506795022491</v>
      </c>
      <c r="AI76" s="42">
        <f t="shared" ca="1" si="35"/>
        <v>0.53113565280301955</v>
      </c>
      <c r="AJ76" s="42">
        <f t="shared" ca="1" si="35"/>
        <v>3.4399288794277116E-2</v>
      </c>
      <c r="AK76" s="42">
        <f t="shared" ca="1" si="35"/>
        <v>0.32902226233251763</v>
      </c>
      <c r="AL76" s="42">
        <f t="shared" ca="1" si="35"/>
        <v>0.61567366372368337</v>
      </c>
      <c r="AM76" s="42">
        <f t="shared" ca="1" si="25"/>
        <v>0.27880818543672525</v>
      </c>
    </row>
    <row r="77" spans="1:39" x14ac:dyDescent="0.3">
      <c r="A77" s="50"/>
      <c r="B77" s="51"/>
      <c r="C77" s="54"/>
      <c r="I77">
        <v>74</v>
      </c>
      <c r="J77" s="14">
        <f t="shared" ca="1" si="37"/>
        <v>-62541</v>
      </c>
      <c r="K77" s="41">
        <f t="shared" ca="1" si="38"/>
        <v>17.75</v>
      </c>
      <c r="L77" s="41">
        <f t="shared" ca="1" si="39"/>
        <v>13.11</v>
      </c>
      <c r="M77" s="14">
        <f t="shared" ca="1" si="40"/>
        <v>5215</v>
      </c>
      <c r="N77" s="14">
        <f t="shared" ca="1" si="36"/>
        <v>14197.600000000002</v>
      </c>
      <c r="O77" s="41">
        <f t="shared" ca="1" si="41"/>
        <v>18.88</v>
      </c>
      <c r="P77" s="41">
        <f t="shared" ca="1" si="42"/>
        <v>12.67</v>
      </c>
      <c r="Q77" s="14">
        <f t="shared" ca="1" si="43"/>
        <v>5131</v>
      </c>
      <c r="R77" s="14">
        <f t="shared" ca="1" si="33"/>
        <v>21863.509999999995</v>
      </c>
      <c r="S77" s="41">
        <f t="shared" ca="1" si="44"/>
        <v>17.920000000000002</v>
      </c>
      <c r="T77" s="41">
        <f t="shared" ca="1" si="45"/>
        <v>12.6</v>
      </c>
      <c r="U77" s="14">
        <f t="shared" ca="1" si="46"/>
        <v>5051</v>
      </c>
      <c r="V77" s="14">
        <f t="shared" ca="1" si="47"/>
        <v>16871.320000000011</v>
      </c>
      <c r="W77" s="41">
        <f t="shared" ca="1" si="48"/>
        <v>18.399999999999999</v>
      </c>
      <c r="X77" s="41">
        <f t="shared" ca="1" si="49"/>
        <v>12.52</v>
      </c>
      <c r="Y77" s="14">
        <f t="shared" ca="1" si="50"/>
        <v>5033</v>
      </c>
      <c r="Z77" s="14">
        <f t="shared" ca="1" si="51"/>
        <v>19594.039999999994</v>
      </c>
      <c r="AA77" s="41">
        <f t="shared" ca="1" si="52"/>
        <v>18.34</v>
      </c>
      <c r="AB77" s="41">
        <f t="shared" ca="1" si="53"/>
        <v>12.6</v>
      </c>
      <c r="AC77" s="14">
        <f t="shared" ca="1" si="54"/>
        <v>5110</v>
      </c>
      <c r="AD77" s="14">
        <f t="shared" ca="1" si="55"/>
        <v>0</v>
      </c>
      <c r="AE77">
        <f t="shared" ca="1" si="56"/>
        <v>4</v>
      </c>
      <c r="AF77" s="46">
        <f t="shared" ca="1" si="34"/>
        <v>-2.6331567853632358</v>
      </c>
      <c r="AH77" s="42">
        <f t="shared" ca="1" si="57"/>
        <v>0.81722201328448352</v>
      </c>
      <c r="AI77" s="42">
        <f t="shared" ca="1" si="35"/>
        <v>0.96858987377577832</v>
      </c>
      <c r="AJ77" s="42">
        <f t="shared" ca="1" si="35"/>
        <v>0.56479585563996582</v>
      </c>
      <c r="AK77" s="42">
        <f t="shared" ca="1" si="35"/>
        <v>0.5689582177052237</v>
      </c>
      <c r="AL77" s="42">
        <f t="shared" ca="1" si="35"/>
        <v>0.3811581129857966</v>
      </c>
      <c r="AM77" s="42">
        <f t="shared" ca="1" si="25"/>
        <v>0.12820445765932142</v>
      </c>
    </row>
    <row r="78" spans="1:39" x14ac:dyDescent="0.3">
      <c r="A78" s="50"/>
      <c r="B78" s="51"/>
      <c r="C78" s="54"/>
      <c r="I78">
        <v>75</v>
      </c>
      <c r="J78" s="14">
        <f t="shared" ca="1" si="37"/>
        <v>-61530</v>
      </c>
      <c r="K78" s="41">
        <f t="shared" ca="1" si="38"/>
        <v>18.52</v>
      </c>
      <c r="L78" s="41">
        <f t="shared" ca="1" si="39"/>
        <v>12.89</v>
      </c>
      <c r="M78" s="14">
        <f t="shared" ca="1" si="40"/>
        <v>5311</v>
      </c>
      <c r="N78" s="14">
        <f t="shared" ca="1" si="36"/>
        <v>19900.929999999993</v>
      </c>
      <c r="O78" s="41">
        <f t="shared" ca="1" si="41"/>
        <v>19.36</v>
      </c>
      <c r="P78" s="41">
        <f t="shared" ca="1" si="42"/>
        <v>13.74</v>
      </c>
      <c r="Q78" s="14" t="b">
        <f t="shared" ca="1" si="43"/>
        <v>0</v>
      </c>
      <c r="R78" s="14">
        <f t="shared" ca="1" si="33"/>
        <v>-10000</v>
      </c>
      <c r="S78" s="41">
        <f t="shared" ca="1" si="44"/>
        <v>18.260000000000002</v>
      </c>
      <c r="T78" s="41">
        <f t="shared" ca="1" si="45"/>
        <v>12.55</v>
      </c>
      <c r="U78" s="14">
        <f t="shared" ca="1" si="46"/>
        <v>4951</v>
      </c>
      <c r="V78" s="14">
        <f t="shared" ca="1" si="47"/>
        <v>18270.210000000003</v>
      </c>
      <c r="W78" s="41">
        <f t="shared" ca="1" si="48"/>
        <v>18.82</v>
      </c>
      <c r="X78" s="41">
        <f t="shared" ca="1" si="49"/>
        <v>13.17</v>
      </c>
      <c r="Y78" s="14">
        <f t="shared" ca="1" si="50"/>
        <v>5058</v>
      </c>
      <c r="Z78" s="14">
        <f t="shared" ca="1" si="51"/>
        <v>18577.7</v>
      </c>
      <c r="AA78" s="41">
        <f t="shared" ca="1" si="52"/>
        <v>17.89</v>
      </c>
      <c r="AB78" s="41">
        <f t="shared" ca="1" si="53"/>
        <v>12.61</v>
      </c>
      <c r="AC78" s="14">
        <f t="shared" ca="1" si="54"/>
        <v>5033</v>
      </c>
      <c r="AD78" s="14">
        <f t="shared" ca="1" si="55"/>
        <v>0</v>
      </c>
      <c r="AE78">
        <f t="shared" ca="1" si="56"/>
        <v>4</v>
      </c>
      <c r="AF78" s="46">
        <f t="shared" ca="1" si="34"/>
        <v>-20377.550063589537</v>
      </c>
      <c r="AH78" s="42">
        <f t="shared" ca="1" si="57"/>
        <v>0.7174919237045474</v>
      </c>
      <c r="AI78" s="42">
        <f t="shared" ca="1" si="35"/>
        <v>0.1345944970561056</v>
      </c>
      <c r="AJ78" s="42">
        <f t="shared" ca="1" si="35"/>
        <v>3.8230845880392272E-2</v>
      </c>
      <c r="AK78" s="42">
        <f t="shared" ca="1" si="35"/>
        <v>0.85128301113809879</v>
      </c>
      <c r="AL78" s="42">
        <f t="shared" ca="1" si="35"/>
        <v>0.80804039726024812</v>
      </c>
      <c r="AM78" s="42">
        <f t="shared" ca="1" si="25"/>
        <v>0.31502308353570141</v>
      </c>
    </row>
    <row r="79" spans="1:39" x14ac:dyDescent="0.3">
      <c r="A79" s="50"/>
      <c r="B79" s="51"/>
      <c r="C79" s="54"/>
      <c r="I79">
        <v>76</v>
      </c>
      <c r="J79" s="14">
        <f t="shared" ca="1" si="37"/>
        <v>-59244</v>
      </c>
      <c r="K79" s="41">
        <f t="shared" ca="1" si="38"/>
        <v>18.170000000000002</v>
      </c>
      <c r="L79" s="41">
        <f t="shared" ca="1" si="39"/>
        <v>12.58</v>
      </c>
      <c r="M79" s="14">
        <f t="shared" ca="1" si="40"/>
        <v>5043</v>
      </c>
      <c r="N79" s="14">
        <f t="shared" ca="1" si="36"/>
        <v>18190.37000000001</v>
      </c>
      <c r="O79" s="41">
        <f t="shared" ca="1" si="41"/>
        <v>19.100000000000001</v>
      </c>
      <c r="P79" s="41">
        <f t="shared" ca="1" si="42"/>
        <v>12.98</v>
      </c>
      <c r="Q79" s="14">
        <f t="shared" ca="1" si="43"/>
        <v>5122</v>
      </c>
      <c r="R79" s="14">
        <f t="shared" ca="1" si="33"/>
        <v>21346.640000000007</v>
      </c>
      <c r="S79" s="41">
        <f t="shared" ca="1" si="44"/>
        <v>18.41</v>
      </c>
      <c r="T79" s="41">
        <f t="shared" ca="1" si="45"/>
        <v>13.75</v>
      </c>
      <c r="U79" s="14">
        <f t="shared" ca="1" si="46"/>
        <v>5120</v>
      </c>
      <c r="V79" s="14">
        <f t="shared" ca="1" si="47"/>
        <v>13859.2</v>
      </c>
      <c r="W79" s="41">
        <f t="shared" ca="1" si="48"/>
        <v>18.78</v>
      </c>
      <c r="X79" s="41">
        <f t="shared" ca="1" si="49"/>
        <v>13.43</v>
      </c>
      <c r="Y79" s="14">
        <f t="shared" ca="1" si="50"/>
        <v>5042</v>
      </c>
      <c r="Z79" s="14">
        <f t="shared" ca="1" si="51"/>
        <v>16974.700000000008</v>
      </c>
      <c r="AA79" s="41">
        <f t="shared" ca="1" si="52"/>
        <v>18.45</v>
      </c>
      <c r="AB79" s="41">
        <f t="shared" ca="1" si="53"/>
        <v>13</v>
      </c>
      <c r="AC79" s="14">
        <f t="shared" ca="1" si="54"/>
        <v>5082</v>
      </c>
      <c r="AD79" s="14">
        <f t="shared" ca="1" si="55"/>
        <v>0</v>
      </c>
      <c r="AE79">
        <f t="shared" ca="1" si="56"/>
        <v>4</v>
      </c>
      <c r="AF79" s="46">
        <f t="shared" ca="1" si="34"/>
        <v>1884.1168812524868</v>
      </c>
      <c r="AH79" s="42">
        <f t="shared" ca="1" si="57"/>
        <v>0.63692478109427386</v>
      </c>
      <c r="AI79" s="42">
        <f t="shared" ca="1" si="35"/>
        <v>0.2268654994038809</v>
      </c>
      <c r="AJ79" s="42">
        <f t="shared" ca="1" si="35"/>
        <v>0.47024659865172147</v>
      </c>
      <c r="AK79" s="42">
        <f t="shared" ca="1" si="35"/>
        <v>0.74057424259433524</v>
      </c>
      <c r="AL79" s="42">
        <f t="shared" ca="1" si="35"/>
        <v>0.14389517394030693</v>
      </c>
      <c r="AM79" s="42">
        <f t="shared" ca="1" si="25"/>
        <v>0.32241565301835817</v>
      </c>
    </row>
    <row r="80" spans="1:39" x14ac:dyDescent="0.3">
      <c r="A80" s="50"/>
      <c r="B80" s="51"/>
      <c r="C80" s="54"/>
      <c r="I80">
        <v>77</v>
      </c>
      <c r="J80" s="14">
        <f t="shared" ca="1" si="37"/>
        <v>-58354</v>
      </c>
      <c r="K80" s="41">
        <f t="shared" ca="1" si="38"/>
        <v>18.77</v>
      </c>
      <c r="L80" s="41">
        <f t="shared" ca="1" si="39"/>
        <v>12.96</v>
      </c>
      <c r="M80" s="14">
        <f t="shared" ca="1" si="40"/>
        <v>5224</v>
      </c>
      <c r="N80" s="14">
        <f t="shared" ca="1" si="36"/>
        <v>20351.439999999995</v>
      </c>
      <c r="O80" s="41">
        <f t="shared" ca="1" si="41"/>
        <v>19.45</v>
      </c>
      <c r="P80" s="41">
        <f t="shared" ca="1" si="42"/>
        <v>13.8</v>
      </c>
      <c r="Q80" s="14">
        <f t="shared" ca="1" si="43"/>
        <v>5098</v>
      </c>
      <c r="R80" s="14">
        <f t="shared" ca="1" si="33"/>
        <v>18803.699999999993</v>
      </c>
      <c r="S80" s="41">
        <f t="shared" ca="1" si="44"/>
        <v>19.39</v>
      </c>
      <c r="T80" s="41">
        <f t="shared" ca="1" si="45"/>
        <v>13.23</v>
      </c>
      <c r="U80" s="14">
        <f t="shared" ca="1" si="46"/>
        <v>5189</v>
      </c>
      <c r="V80" s="14">
        <f t="shared" ca="1" si="47"/>
        <v>21964.240000000002</v>
      </c>
      <c r="W80" s="41">
        <f t="shared" ca="1" si="48"/>
        <v>18.02</v>
      </c>
      <c r="X80" s="41">
        <f t="shared" ca="1" si="49"/>
        <v>12.66</v>
      </c>
      <c r="Y80" s="14">
        <f t="shared" ca="1" si="50"/>
        <v>5064</v>
      </c>
      <c r="Z80" s="14">
        <f t="shared" ca="1" si="51"/>
        <v>17143.039999999997</v>
      </c>
      <c r="AA80" s="41">
        <f t="shared" ca="1" si="52"/>
        <v>19.02</v>
      </c>
      <c r="AB80" s="41">
        <f t="shared" ca="1" si="53"/>
        <v>13.51</v>
      </c>
      <c r="AC80" s="14">
        <f t="shared" ca="1" si="54"/>
        <v>5095</v>
      </c>
      <c r="AD80" s="14">
        <f t="shared" ca="1" si="55"/>
        <v>0</v>
      </c>
      <c r="AE80">
        <f t="shared" ca="1" si="56"/>
        <v>4</v>
      </c>
      <c r="AF80" s="46">
        <f t="shared" ca="1" si="34"/>
        <v>9057.7269349002545</v>
      </c>
      <c r="AH80" s="42">
        <f t="shared" ca="1" si="57"/>
        <v>0.87237129809296599</v>
      </c>
      <c r="AI80" s="42">
        <f t="shared" ca="1" si="35"/>
        <v>0.13198563595593238</v>
      </c>
      <c r="AJ80" s="42">
        <f t="shared" ca="1" si="35"/>
        <v>0.45422168009691533</v>
      </c>
      <c r="AK80" s="42">
        <f t="shared" ca="1" si="35"/>
        <v>0.14208402790003194</v>
      </c>
      <c r="AL80" s="42">
        <f t="shared" ca="1" si="35"/>
        <v>0.30477451212907236</v>
      </c>
      <c r="AM80" s="42">
        <f t="shared" ca="1" si="25"/>
        <v>0.21383437309361164</v>
      </c>
    </row>
    <row r="81" spans="1:39" x14ac:dyDescent="0.3">
      <c r="A81" s="50"/>
      <c r="B81" s="51"/>
      <c r="C81" s="54"/>
      <c r="I81">
        <v>78</v>
      </c>
      <c r="J81" s="14">
        <f t="shared" ca="1" si="37"/>
        <v>-60217</v>
      </c>
      <c r="K81" s="41">
        <f t="shared" ca="1" si="38"/>
        <v>19.28</v>
      </c>
      <c r="L81" s="41">
        <f t="shared" ca="1" si="39"/>
        <v>13.89</v>
      </c>
      <c r="M81" s="14">
        <f t="shared" ca="1" si="40"/>
        <v>5160</v>
      </c>
      <c r="N81" s="14">
        <f t="shared" ca="1" si="36"/>
        <v>17812.400000000001</v>
      </c>
      <c r="O81" s="41">
        <f t="shared" ca="1" si="41"/>
        <v>18.05</v>
      </c>
      <c r="P81" s="41">
        <f t="shared" ca="1" si="42"/>
        <v>13.3</v>
      </c>
      <c r="Q81" s="14">
        <f t="shared" ca="1" si="43"/>
        <v>5115</v>
      </c>
      <c r="R81" s="14">
        <f t="shared" ca="1" si="33"/>
        <v>14296.25</v>
      </c>
      <c r="S81" s="41">
        <f t="shared" ca="1" si="44"/>
        <v>19.45</v>
      </c>
      <c r="T81" s="41">
        <f t="shared" ca="1" si="45"/>
        <v>13.16</v>
      </c>
      <c r="U81" s="14">
        <f t="shared" ca="1" si="46"/>
        <v>4943</v>
      </c>
      <c r="V81" s="14">
        <f t="shared" ca="1" si="47"/>
        <v>21091.469999999998</v>
      </c>
      <c r="W81" s="41">
        <f t="shared" ca="1" si="48"/>
        <v>19.059999999999999</v>
      </c>
      <c r="X81" s="41">
        <f t="shared" ca="1" si="49"/>
        <v>13.14</v>
      </c>
      <c r="Y81" s="14">
        <f t="shared" ca="1" si="50"/>
        <v>5076</v>
      </c>
      <c r="Z81" s="14">
        <f t="shared" ca="1" si="51"/>
        <v>20049.919999999991</v>
      </c>
      <c r="AA81" s="41">
        <f t="shared" ca="1" si="52"/>
        <v>17.97</v>
      </c>
      <c r="AB81" s="41">
        <f t="shared" ca="1" si="53"/>
        <v>12.59</v>
      </c>
      <c r="AC81" s="14">
        <f t="shared" ca="1" si="54"/>
        <v>4975</v>
      </c>
      <c r="AD81" s="14">
        <f t="shared" ca="1" si="55"/>
        <v>0</v>
      </c>
      <c r="AE81">
        <f t="shared" ca="1" si="56"/>
        <v>4</v>
      </c>
      <c r="AF81" s="46">
        <f t="shared" ca="1" si="34"/>
        <v>2736.7755178078678</v>
      </c>
      <c r="AH81" s="42">
        <f t="shared" ca="1" si="57"/>
        <v>0.4694197409070674</v>
      </c>
      <c r="AI81" s="42">
        <f t="shared" ca="1" si="35"/>
        <v>0.1440359906179477</v>
      </c>
      <c r="AJ81" s="42">
        <f t="shared" ca="1" si="35"/>
        <v>5.452711741844507E-2</v>
      </c>
      <c r="AK81" s="42">
        <f t="shared" ca="1" si="35"/>
        <v>0.4413209750101833</v>
      </c>
      <c r="AL81" s="42">
        <f t="shared" ca="1" si="35"/>
        <v>7.0765058015770932E-2</v>
      </c>
      <c r="AM81" s="42">
        <f t="shared" ca="1" si="25"/>
        <v>0.39370814590561154</v>
      </c>
    </row>
    <row r="82" spans="1:39" x14ac:dyDescent="0.3">
      <c r="A82" s="50"/>
      <c r="B82" s="51"/>
      <c r="C82" s="54"/>
      <c r="I82">
        <v>79</v>
      </c>
      <c r="J82" s="14">
        <f t="shared" ca="1" si="37"/>
        <v>-63553</v>
      </c>
      <c r="K82" s="41">
        <f t="shared" ca="1" si="38"/>
        <v>19.329999999999998</v>
      </c>
      <c r="L82" s="41">
        <f t="shared" ca="1" si="39"/>
        <v>13.68</v>
      </c>
      <c r="M82" s="14">
        <f t="shared" ca="1" si="40"/>
        <v>5168</v>
      </c>
      <c r="N82" s="14">
        <f t="shared" ca="1" si="36"/>
        <v>19199.199999999993</v>
      </c>
      <c r="O82" s="41">
        <f t="shared" ca="1" si="41"/>
        <v>18.739999999999998</v>
      </c>
      <c r="P82" s="41">
        <f t="shared" ca="1" si="42"/>
        <v>13.46</v>
      </c>
      <c r="Q82" s="14">
        <f t="shared" ca="1" si="43"/>
        <v>5163</v>
      </c>
      <c r="R82" s="14">
        <f t="shared" ca="1" si="33"/>
        <v>17260.639999999989</v>
      </c>
      <c r="S82" s="41">
        <f t="shared" ca="1" si="44"/>
        <v>17.920000000000002</v>
      </c>
      <c r="T82" s="41">
        <f t="shared" ca="1" si="45"/>
        <v>12.66</v>
      </c>
      <c r="U82" s="14">
        <f t="shared" ca="1" si="46"/>
        <v>5167</v>
      </c>
      <c r="V82" s="14">
        <f t="shared" ca="1" si="47"/>
        <v>17178.420000000009</v>
      </c>
      <c r="W82" s="41">
        <f t="shared" ca="1" si="48"/>
        <v>18.510000000000002</v>
      </c>
      <c r="X82" s="41">
        <f t="shared" ca="1" si="49"/>
        <v>12.9</v>
      </c>
      <c r="Y82" s="14">
        <f t="shared" ca="1" si="50"/>
        <v>5102</v>
      </c>
      <c r="Z82" s="14">
        <f t="shared" ca="1" si="51"/>
        <v>18622.220000000005</v>
      </c>
      <c r="AA82" s="41">
        <f t="shared" ca="1" si="52"/>
        <v>18.45</v>
      </c>
      <c r="AB82" s="41">
        <f t="shared" ca="1" si="53"/>
        <v>12.84</v>
      </c>
      <c r="AC82" s="14">
        <f t="shared" ca="1" si="54"/>
        <v>5024</v>
      </c>
      <c r="AD82" s="14">
        <f t="shared" ca="1" si="55"/>
        <v>0</v>
      </c>
      <c r="AE82">
        <f t="shared" ca="1" si="56"/>
        <v>4</v>
      </c>
      <c r="AF82" s="46">
        <f t="shared" ca="1" si="34"/>
        <v>-853.5508264074125</v>
      </c>
      <c r="AH82" s="42">
        <f t="shared" ca="1" si="57"/>
        <v>0.67049700952185587</v>
      </c>
      <c r="AI82" s="42">
        <f t="shared" ca="1" si="35"/>
        <v>0.78352607179835709</v>
      </c>
      <c r="AJ82" s="42">
        <f t="shared" ca="1" si="35"/>
        <v>0.29250652644169384</v>
      </c>
      <c r="AK82" s="42">
        <f t="shared" ca="1" si="35"/>
        <v>0.41296035718181445</v>
      </c>
      <c r="AL82" s="42">
        <f t="shared" ca="1" si="35"/>
        <v>0.14992614062235488</v>
      </c>
      <c r="AM82" s="42">
        <f t="shared" ca="1" si="25"/>
        <v>0.46891333544455771</v>
      </c>
    </row>
    <row r="83" spans="1:39" x14ac:dyDescent="0.3">
      <c r="A83" s="50"/>
      <c r="B83" s="51"/>
      <c r="C83" s="54"/>
      <c r="I83">
        <v>80</v>
      </c>
      <c r="J83" s="14">
        <f t="shared" ca="1" si="37"/>
        <v>-61263</v>
      </c>
      <c r="K83" s="41">
        <f t="shared" ca="1" si="38"/>
        <v>17.78</v>
      </c>
      <c r="L83" s="41">
        <f t="shared" ca="1" si="39"/>
        <v>12.9</v>
      </c>
      <c r="M83" s="14">
        <f t="shared" ca="1" si="40"/>
        <v>5032</v>
      </c>
      <c r="N83" s="14">
        <f t="shared" ca="1" si="36"/>
        <v>14556.160000000003</v>
      </c>
      <c r="O83" s="41">
        <f t="shared" ca="1" si="41"/>
        <v>18.96</v>
      </c>
      <c r="P83" s="41">
        <f t="shared" ca="1" si="42"/>
        <v>12.52</v>
      </c>
      <c r="Q83" s="14">
        <f t="shared" ca="1" si="43"/>
        <v>5047</v>
      </c>
      <c r="R83" s="14">
        <f t="shared" ca="1" si="33"/>
        <v>22502.680000000008</v>
      </c>
      <c r="S83" s="41">
        <f t="shared" ca="1" si="44"/>
        <v>18.760000000000002</v>
      </c>
      <c r="T83" s="41">
        <f t="shared" ca="1" si="45"/>
        <v>13.87</v>
      </c>
      <c r="U83" s="14">
        <f t="shared" ca="1" si="46"/>
        <v>5090</v>
      </c>
      <c r="V83" s="14">
        <f t="shared" ca="1" si="47"/>
        <v>14890.100000000013</v>
      </c>
      <c r="W83" s="41">
        <f t="shared" ca="1" si="48"/>
        <v>18.45</v>
      </c>
      <c r="X83" s="41">
        <f t="shared" ca="1" si="49"/>
        <v>13.4</v>
      </c>
      <c r="Y83" s="14">
        <f t="shared" ca="1" si="50"/>
        <v>5197</v>
      </c>
      <c r="Z83" s="14">
        <f t="shared" ca="1" si="51"/>
        <v>16244.849999999995</v>
      </c>
      <c r="AA83" s="41">
        <f t="shared" ca="1" si="52"/>
        <v>18.010000000000002</v>
      </c>
      <c r="AB83" s="41">
        <f t="shared" ca="1" si="53"/>
        <v>13.47</v>
      </c>
      <c r="AC83" s="14">
        <f t="shared" ca="1" si="54"/>
        <v>5031</v>
      </c>
      <c r="AD83" s="14">
        <f t="shared" ca="1" si="55"/>
        <v>0</v>
      </c>
      <c r="AE83">
        <f t="shared" ca="1" si="56"/>
        <v>4</v>
      </c>
      <c r="AF83" s="46">
        <f t="shared" ca="1" si="34"/>
        <v>-2013.2176062212975</v>
      </c>
      <c r="AH83" s="42">
        <f t="shared" ca="1" si="57"/>
        <v>0.1012303184017227</v>
      </c>
      <c r="AI83" s="42">
        <f t="shared" ca="1" si="35"/>
        <v>0.97177546189384134</v>
      </c>
      <c r="AJ83" s="42">
        <f t="shared" ca="1" si="35"/>
        <v>0.79996860243462709</v>
      </c>
      <c r="AK83" s="42">
        <f t="shared" ca="1" si="35"/>
        <v>0.39527273342569769</v>
      </c>
      <c r="AL83" s="42">
        <f t="shared" ca="1" si="35"/>
        <v>0.16263255024911039</v>
      </c>
      <c r="AM83" s="42">
        <f t="shared" ca="1" si="25"/>
        <v>0.36464048321634368</v>
      </c>
    </row>
    <row r="84" spans="1:39" x14ac:dyDescent="0.3">
      <c r="A84" s="50"/>
      <c r="B84" s="51"/>
      <c r="C84" s="54"/>
      <c r="I84">
        <v>81</v>
      </c>
      <c r="J84" s="14">
        <f t="shared" ca="1" si="37"/>
        <v>-61939</v>
      </c>
      <c r="K84" s="41">
        <f t="shared" ca="1" si="38"/>
        <v>19.3</v>
      </c>
      <c r="L84" s="41">
        <f t="shared" ca="1" si="39"/>
        <v>13.69</v>
      </c>
      <c r="M84" s="14">
        <f t="shared" ca="1" si="40"/>
        <v>5246</v>
      </c>
      <c r="N84" s="14">
        <f t="shared" ca="1" si="36"/>
        <v>19430.060000000005</v>
      </c>
      <c r="O84" s="41">
        <f t="shared" ca="1" si="41"/>
        <v>17.760000000000002</v>
      </c>
      <c r="P84" s="41">
        <f t="shared" ca="1" si="42"/>
        <v>13.84</v>
      </c>
      <c r="Q84" s="14">
        <f t="shared" ca="1" si="43"/>
        <v>5326</v>
      </c>
      <c r="R84" s="14">
        <f t="shared" ca="1" si="33"/>
        <v>10877.920000000009</v>
      </c>
      <c r="S84" s="41">
        <f t="shared" ca="1" si="44"/>
        <v>19.12</v>
      </c>
      <c r="T84" s="41">
        <f t="shared" ca="1" si="45"/>
        <v>14</v>
      </c>
      <c r="U84" s="14">
        <f t="shared" ca="1" si="46"/>
        <v>5072</v>
      </c>
      <c r="V84" s="14">
        <f t="shared" ca="1" si="47"/>
        <v>15968.640000000007</v>
      </c>
      <c r="W84" s="41">
        <f t="shared" ca="1" si="48"/>
        <v>18.190000000000001</v>
      </c>
      <c r="X84" s="41">
        <f t="shared" ca="1" si="49"/>
        <v>13.51</v>
      </c>
      <c r="Y84" s="14">
        <f t="shared" ca="1" si="50"/>
        <v>5080</v>
      </c>
      <c r="Z84" s="14">
        <f t="shared" ca="1" si="51"/>
        <v>13774.400000000009</v>
      </c>
      <c r="AA84" s="41">
        <f t="shared" ca="1" si="52"/>
        <v>18.97</v>
      </c>
      <c r="AB84" s="41">
        <f t="shared" ca="1" si="53"/>
        <v>13.37</v>
      </c>
      <c r="AC84" s="14">
        <f t="shared" ca="1" si="54"/>
        <v>5050</v>
      </c>
      <c r="AD84" s="14">
        <f t="shared" ca="1" si="55"/>
        <v>0</v>
      </c>
      <c r="AE84">
        <f t="shared" ca="1" si="56"/>
        <v>4</v>
      </c>
      <c r="AF84" s="46">
        <f t="shared" ca="1" si="34"/>
        <v>-9065.3317165232911</v>
      </c>
      <c r="AH84" s="42">
        <f t="shared" ca="1" si="57"/>
        <v>0.95882834091082803</v>
      </c>
      <c r="AI84" s="42">
        <f t="shared" ca="1" si="35"/>
        <v>0.71078786322785492</v>
      </c>
      <c r="AJ84" s="42">
        <f t="shared" ca="1" si="35"/>
        <v>0.78842318232718589</v>
      </c>
      <c r="AK84" s="42">
        <f t="shared" ca="1" si="35"/>
        <v>0.43823635087153767</v>
      </c>
      <c r="AL84" s="42">
        <f t="shared" ca="1" si="35"/>
        <v>0.78275614011459327</v>
      </c>
      <c r="AM84" s="42">
        <f t="shared" ca="1" si="35"/>
        <v>0.50051093314914386</v>
      </c>
    </row>
    <row r="85" spans="1:39" ht="15" thickBot="1" x14ac:dyDescent="0.35">
      <c r="A85" s="52"/>
      <c r="B85" s="52"/>
      <c r="C85" s="55"/>
      <c r="I85">
        <v>82</v>
      </c>
      <c r="J85" s="14">
        <f t="shared" ca="1" si="37"/>
        <v>-59555</v>
      </c>
      <c r="K85" s="41">
        <f t="shared" ca="1" si="38"/>
        <v>18.16</v>
      </c>
      <c r="L85" s="41">
        <f t="shared" ca="1" si="39"/>
        <v>12.75</v>
      </c>
      <c r="M85" s="14">
        <f t="shared" ca="1" si="40"/>
        <v>5061</v>
      </c>
      <c r="N85" s="14">
        <f t="shared" ca="1" si="36"/>
        <v>17380.010000000002</v>
      </c>
      <c r="O85" s="41">
        <f t="shared" ca="1" si="41"/>
        <v>18.27</v>
      </c>
      <c r="P85" s="41">
        <f t="shared" ca="1" si="42"/>
        <v>13.56</v>
      </c>
      <c r="Q85" s="14">
        <f t="shared" ca="1" si="43"/>
        <v>5089</v>
      </c>
      <c r="R85" s="14">
        <f t="shared" ca="1" si="33"/>
        <v>13969.189999999995</v>
      </c>
      <c r="S85" s="41">
        <f t="shared" ca="1" si="44"/>
        <v>19.02</v>
      </c>
      <c r="T85" s="41">
        <f t="shared" ca="1" si="45"/>
        <v>13.76</v>
      </c>
      <c r="U85" s="14">
        <f t="shared" ca="1" si="46"/>
        <v>5115</v>
      </c>
      <c r="V85" s="14">
        <f t="shared" ca="1" si="47"/>
        <v>16904.899999999998</v>
      </c>
      <c r="W85" s="41">
        <f t="shared" ca="1" si="48"/>
        <v>19.27</v>
      </c>
      <c r="X85" s="41">
        <f t="shared" ca="1" si="49"/>
        <v>12.82</v>
      </c>
      <c r="Y85" s="14">
        <f t="shared" ca="1" si="50"/>
        <v>5170</v>
      </c>
      <c r="Z85" s="14">
        <f t="shared" ca="1" si="51"/>
        <v>23346.499999999993</v>
      </c>
      <c r="AA85" s="41">
        <f t="shared" ca="1" si="52"/>
        <v>19.190000000000001</v>
      </c>
      <c r="AB85" s="41">
        <f t="shared" ca="1" si="53"/>
        <v>13.49</v>
      </c>
      <c r="AC85" s="14">
        <f t="shared" ca="1" si="54"/>
        <v>5034</v>
      </c>
      <c r="AD85" s="14">
        <f t="shared" ca="1" si="55"/>
        <v>18693.800000000007</v>
      </c>
      <c r="AE85">
        <f t="shared" ca="1" si="56"/>
        <v>5</v>
      </c>
      <c r="AF85" s="46">
        <f t="shared" ca="1" si="34"/>
        <v>15027.504506963967</v>
      </c>
      <c r="AH85" s="42">
        <f t="shared" ca="1" si="57"/>
        <v>0.65577678325285171</v>
      </c>
      <c r="AI85" s="42">
        <f t="shared" ca="1" si="35"/>
        <v>0.60234185795184503</v>
      </c>
      <c r="AJ85" s="42">
        <f t="shared" ca="1" si="35"/>
        <v>0.48775226364828816</v>
      </c>
      <c r="AK85" s="42">
        <f t="shared" ca="1" si="35"/>
        <v>0.50558598162889601</v>
      </c>
      <c r="AL85" s="42">
        <f t="shared" ca="1" si="35"/>
        <v>0.51824171368693084</v>
      </c>
      <c r="AM85" s="42">
        <f t="shared" ca="1" si="35"/>
        <v>0.92318975526942226</v>
      </c>
    </row>
    <row r="86" spans="1:39" x14ac:dyDescent="0.3">
      <c r="I86">
        <v>83</v>
      </c>
      <c r="J86" s="14">
        <f t="shared" ca="1" si="37"/>
        <v>-59062</v>
      </c>
      <c r="K86" s="41">
        <f t="shared" ca="1" si="38"/>
        <v>19.5</v>
      </c>
      <c r="L86" s="41">
        <f t="shared" ca="1" si="39"/>
        <v>13.66</v>
      </c>
      <c r="M86" s="14">
        <f t="shared" ca="1" si="40"/>
        <v>4925</v>
      </c>
      <c r="N86" s="14">
        <f t="shared" ca="1" si="36"/>
        <v>18762</v>
      </c>
      <c r="O86" s="41">
        <f t="shared" ca="1" si="41"/>
        <v>19.329999999999998</v>
      </c>
      <c r="P86" s="41">
        <f t="shared" ca="1" si="42"/>
        <v>12.9</v>
      </c>
      <c r="Q86" s="14">
        <f t="shared" ca="1" si="43"/>
        <v>5000</v>
      </c>
      <c r="R86" s="14">
        <f t="shared" ca="1" si="33"/>
        <v>22149.999999999989</v>
      </c>
      <c r="S86" s="41">
        <f t="shared" ca="1" si="44"/>
        <v>18.77</v>
      </c>
      <c r="T86" s="41">
        <f t="shared" ca="1" si="45"/>
        <v>13.6</v>
      </c>
      <c r="U86" s="14">
        <f t="shared" ca="1" si="46"/>
        <v>5106</v>
      </c>
      <c r="V86" s="14">
        <f t="shared" ca="1" si="47"/>
        <v>16398.02</v>
      </c>
      <c r="W86" s="41">
        <f t="shared" ca="1" si="48"/>
        <v>18.16</v>
      </c>
      <c r="X86" s="41">
        <f t="shared" ca="1" si="49"/>
        <v>13.44</v>
      </c>
      <c r="Y86" s="14">
        <f t="shared" ca="1" si="50"/>
        <v>5124</v>
      </c>
      <c r="Z86" s="14">
        <f t="shared" ca="1" si="51"/>
        <v>14185.280000000002</v>
      </c>
      <c r="AA86" s="41">
        <f t="shared" ca="1" si="52"/>
        <v>18.100000000000001</v>
      </c>
      <c r="AB86" s="41">
        <f t="shared" ca="1" si="53"/>
        <v>13.95</v>
      </c>
      <c r="AC86" s="14">
        <f t="shared" ca="1" si="54"/>
        <v>5029</v>
      </c>
      <c r="AD86" s="14">
        <f t="shared" ca="1" si="55"/>
        <v>0</v>
      </c>
      <c r="AE86">
        <f t="shared" ca="1" si="56"/>
        <v>4</v>
      </c>
      <c r="AF86" s="46">
        <f t="shared" ca="1" si="34"/>
        <v>3165.6465482280887</v>
      </c>
      <c r="AH86" s="42">
        <f t="shared" ca="1" si="57"/>
        <v>1.8698629693570168E-2</v>
      </c>
      <c r="AI86" s="42">
        <f t="shared" ca="1" si="35"/>
        <v>0.21761661488311412</v>
      </c>
      <c r="AJ86" s="42">
        <f t="shared" ca="1" si="35"/>
        <v>0.60614519753527418</v>
      </c>
      <c r="AK86" s="42">
        <f t="shared" ca="1" si="35"/>
        <v>0.72753877426400981</v>
      </c>
      <c r="AL86" s="42">
        <f t="shared" ca="1" si="35"/>
        <v>0.44390929080096408</v>
      </c>
      <c r="AM86" s="42">
        <f t="shared" ca="1" si="35"/>
        <v>0.54556029432435948</v>
      </c>
    </row>
    <row r="87" spans="1:39" x14ac:dyDescent="0.3">
      <c r="I87">
        <v>84</v>
      </c>
      <c r="J87" s="14">
        <f t="shared" ca="1" si="37"/>
        <v>-61490</v>
      </c>
      <c r="K87" s="41">
        <f t="shared" ca="1" si="38"/>
        <v>19.190000000000001</v>
      </c>
      <c r="L87" s="41">
        <f t="shared" ca="1" si="39"/>
        <v>12.53</v>
      </c>
      <c r="M87" s="14">
        <f t="shared" ca="1" si="40"/>
        <v>5086</v>
      </c>
      <c r="N87" s="14">
        <f t="shared" ca="1" si="36"/>
        <v>23872.760000000009</v>
      </c>
      <c r="O87" s="41">
        <f t="shared" ca="1" si="41"/>
        <v>17.91</v>
      </c>
      <c r="P87" s="41">
        <f t="shared" ca="1" si="42"/>
        <v>13.52</v>
      </c>
      <c r="Q87" s="14">
        <f t="shared" ca="1" si="43"/>
        <v>5031</v>
      </c>
      <c r="R87" s="14">
        <f t="shared" ca="1" si="33"/>
        <v>12086.090000000004</v>
      </c>
      <c r="S87" s="41">
        <f t="shared" ca="1" si="44"/>
        <v>18.739999999999998</v>
      </c>
      <c r="T87" s="41">
        <f t="shared" ca="1" si="45"/>
        <v>13.21</v>
      </c>
      <c r="U87" s="14">
        <f t="shared" ca="1" si="46"/>
        <v>5178</v>
      </c>
      <c r="V87" s="14">
        <f t="shared" ca="1" si="47"/>
        <v>18634.339999999989</v>
      </c>
      <c r="W87" s="41">
        <f t="shared" ca="1" si="48"/>
        <v>18.87</v>
      </c>
      <c r="X87" s="41">
        <f t="shared" ca="1" si="49"/>
        <v>13.91</v>
      </c>
      <c r="Y87" s="14">
        <f t="shared" ca="1" si="50"/>
        <v>5035</v>
      </c>
      <c r="Z87" s="14">
        <f t="shared" ca="1" si="51"/>
        <v>14973.600000000006</v>
      </c>
      <c r="AA87" s="41">
        <f t="shared" ca="1" si="52"/>
        <v>18.61</v>
      </c>
      <c r="AB87" s="41">
        <f t="shared" ca="1" si="53"/>
        <v>13.08</v>
      </c>
      <c r="AC87" s="14">
        <f t="shared" ca="1" si="54"/>
        <v>5111</v>
      </c>
      <c r="AD87" s="14">
        <f t="shared" ca="1" si="55"/>
        <v>0</v>
      </c>
      <c r="AE87">
        <f t="shared" ca="1" si="56"/>
        <v>4</v>
      </c>
      <c r="AF87" s="46">
        <f t="shared" ca="1" si="34"/>
        <v>-665.76071863596121</v>
      </c>
      <c r="AH87" s="42">
        <f t="shared" ca="1" si="57"/>
        <v>0.47636743827848682</v>
      </c>
      <c r="AI87" s="42">
        <f t="shared" ca="1" si="35"/>
        <v>0.48086266396935096</v>
      </c>
      <c r="AJ87" s="42">
        <f t="shared" ca="1" si="35"/>
        <v>0.83392845078661859</v>
      </c>
      <c r="AK87" s="42">
        <f t="shared" ca="1" si="35"/>
        <v>0.86290010526765204</v>
      </c>
      <c r="AL87" s="42">
        <f t="shared" ca="1" si="35"/>
        <v>0.23175747691701953</v>
      </c>
      <c r="AM87" s="42">
        <f t="shared" ca="1" si="35"/>
        <v>0.41394496884805909</v>
      </c>
    </row>
    <row r="88" spans="1:39" x14ac:dyDescent="0.3">
      <c r="I88">
        <v>85</v>
      </c>
      <c r="J88" s="14">
        <f t="shared" ca="1" si="37"/>
        <v>-59928</v>
      </c>
      <c r="K88" s="41">
        <f t="shared" ca="1" si="38"/>
        <v>19.329999999999998</v>
      </c>
      <c r="L88" s="41">
        <f t="shared" ca="1" si="39"/>
        <v>13.2</v>
      </c>
      <c r="M88" s="14">
        <f t="shared" ca="1" si="40"/>
        <v>5105</v>
      </c>
      <c r="N88" s="14">
        <f t="shared" ca="1" si="36"/>
        <v>21293.649999999994</v>
      </c>
      <c r="O88" s="41">
        <f t="shared" ca="1" si="41"/>
        <v>19.46</v>
      </c>
      <c r="P88" s="41">
        <f t="shared" ca="1" si="42"/>
        <v>13.38</v>
      </c>
      <c r="Q88" s="14">
        <f t="shared" ca="1" si="43"/>
        <v>5162</v>
      </c>
      <c r="R88" s="14">
        <f t="shared" ca="1" si="33"/>
        <v>21384.959999999999</v>
      </c>
      <c r="S88" s="41">
        <f t="shared" ca="1" si="44"/>
        <v>19.37</v>
      </c>
      <c r="T88" s="41">
        <f t="shared" ca="1" si="45"/>
        <v>12.58</v>
      </c>
      <c r="U88" s="14">
        <f t="shared" ca="1" si="46"/>
        <v>5132</v>
      </c>
      <c r="V88" s="14">
        <f t="shared" ca="1" si="47"/>
        <v>24846.280000000006</v>
      </c>
      <c r="W88" s="41">
        <f t="shared" ca="1" si="48"/>
        <v>17.97</v>
      </c>
      <c r="X88" s="41">
        <f t="shared" ca="1" si="49"/>
        <v>13.56</v>
      </c>
      <c r="Y88" s="14">
        <f t="shared" ca="1" si="50"/>
        <v>5069</v>
      </c>
      <c r="Z88" s="14">
        <f t="shared" ca="1" si="51"/>
        <v>12354.28999999999</v>
      </c>
      <c r="AA88" s="41">
        <f t="shared" ca="1" si="52"/>
        <v>19.29</v>
      </c>
      <c r="AB88" s="41">
        <f t="shared" ca="1" si="53"/>
        <v>12.88</v>
      </c>
      <c r="AC88" s="14">
        <f t="shared" ca="1" si="54"/>
        <v>4935</v>
      </c>
      <c r="AD88" s="14">
        <f t="shared" ca="1" si="55"/>
        <v>0</v>
      </c>
      <c r="AE88">
        <f t="shared" ca="1" si="56"/>
        <v>4</v>
      </c>
      <c r="AF88" s="46">
        <f t="shared" ca="1" si="34"/>
        <v>9283.0735366748468</v>
      </c>
      <c r="AH88" s="42">
        <f t="shared" ca="1" si="57"/>
        <v>0.30492475200074687</v>
      </c>
      <c r="AI88" s="42">
        <f t="shared" ca="1" si="35"/>
        <v>0.3077624037374026</v>
      </c>
      <c r="AJ88" s="42">
        <f t="shared" ca="1" si="35"/>
        <v>0.30385582196920047</v>
      </c>
      <c r="AK88" s="42">
        <f t="shared" ca="1" si="35"/>
        <v>0.132728360727985</v>
      </c>
      <c r="AL88" s="42">
        <f t="shared" ca="1" si="35"/>
        <v>9.4379881329631488E-4</v>
      </c>
      <c r="AM88" s="42">
        <f t="shared" ca="1" si="35"/>
        <v>0.36200867391300129</v>
      </c>
    </row>
    <row r="89" spans="1:39" x14ac:dyDescent="0.3">
      <c r="I89">
        <v>86</v>
      </c>
      <c r="J89" s="14">
        <f t="shared" ca="1" si="37"/>
        <v>-60712</v>
      </c>
      <c r="K89" s="41">
        <f t="shared" ca="1" si="38"/>
        <v>18.07</v>
      </c>
      <c r="L89" s="41">
        <f t="shared" ca="1" si="39"/>
        <v>13.1</v>
      </c>
      <c r="M89" s="14">
        <f t="shared" ca="1" si="40"/>
        <v>5008</v>
      </c>
      <c r="N89" s="14">
        <f t="shared" ca="1" si="36"/>
        <v>14889.760000000002</v>
      </c>
      <c r="O89" s="41">
        <f t="shared" ca="1" si="41"/>
        <v>18.47</v>
      </c>
      <c r="P89" s="41">
        <f t="shared" ca="1" si="42"/>
        <v>13.02</v>
      </c>
      <c r="Q89" s="14">
        <f t="shared" ca="1" si="43"/>
        <v>5015</v>
      </c>
      <c r="R89" s="14">
        <f t="shared" ref="R89:R103" ca="1" si="58">(O89-P89)*Q89-$B$3</f>
        <v>17331.749999999996</v>
      </c>
      <c r="S89" s="41">
        <f t="shared" ca="1" si="44"/>
        <v>18.93</v>
      </c>
      <c r="T89" s="41">
        <f t="shared" ca="1" si="45"/>
        <v>13.7</v>
      </c>
      <c r="U89" s="14">
        <f t="shared" ca="1" si="46"/>
        <v>5084</v>
      </c>
      <c r="V89" s="14">
        <f t="shared" ca="1" si="47"/>
        <v>16589.320000000003</v>
      </c>
      <c r="W89" s="41">
        <f t="shared" ca="1" si="48"/>
        <v>18.350000000000001</v>
      </c>
      <c r="X89" s="41">
        <f t="shared" ca="1" si="49"/>
        <v>13.5</v>
      </c>
      <c r="Y89" s="14">
        <f t="shared" ca="1" si="50"/>
        <v>5035</v>
      </c>
      <c r="Z89" s="14">
        <f t="shared" ca="1" si="51"/>
        <v>14419.750000000007</v>
      </c>
      <c r="AA89" s="41">
        <f t="shared" ca="1" si="52"/>
        <v>18.71</v>
      </c>
      <c r="AB89" s="41">
        <f t="shared" ca="1" si="53"/>
        <v>12.55</v>
      </c>
      <c r="AC89" s="14">
        <f t="shared" ca="1" si="54"/>
        <v>5148</v>
      </c>
      <c r="AD89" s="14">
        <f t="shared" ca="1" si="55"/>
        <v>21711.68</v>
      </c>
      <c r="AE89">
        <f t="shared" ca="1" si="56"/>
        <v>5</v>
      </c>
      <c r="AF89" s="46">
        <f t="shared" ref="AF89:AF103" ca="1" si="59">NPV($B$4,J89,N89,R89,V89,Z89,AD89)</f>
        <v>9749.8821575147122</v>
      </c>
      <c r="AH89" s="42">
        <f t="shared" ca="1" si="57"/>
        <v>0.69625218464912031</v>
      </c>
      <c r="AI89" s="42">
        <f t="shared" ca="1" si="35"/>
        <v>0.43823055356584206</v>
      </c>
      <c r="AJ89" s="42">
        <f t="shared" ca="1" si="35"/>
        <v>0.88586495970294221</v>
      </c>
      <c r="AK89" s="42">
        <f t="shared" ca="1" si="35"/>
        <v>0.87908657845464111</v>
      </c>
      <c r="AL89" s="42">
        <f t="shared" ca="1" si="35"/>
        <v>0.30874084622018549</v>
      </c>
      <c r="AM89" s="42">
        <f t="shared" ca="1" si="35"/>
        <v>0.73806518785887043</v>
      </c>
    </row>
    <row r="90" spans="1:39" x14ac:dyDescent="0.3">
      <c r="I90">
        <v>87</v>
      </c>
      <c r="J90" s="14">
        <f t="shared" ca="1" si="37"/>
        <v>-60671</v>
      </c>
      <c r="K90" s="41">
        <f t="shared" ca="1" si="38"/>
        <v>17.89</v>
      </c>
      <c r="L90" s="41">
        <f t="shared" ca="1" si="39"/>
        <v>13.08</v>
      </c>
      <c r="M90" s="14">
        <f t="shared" ca="1" si="40"/>
        <v>5091</v>
      </c>
      <c r="N90" s="14">
        <f t="shared" ca="1" si="36"/>
        <v>14487.710000000003</v>
      </c>
      <c r="O90" s="41">
        <f t="shared" ca="1" si="41"/>
        <v>18.71</v>
      </c>
      <c r="P90" s="41">
        <f t="shared" ca="1" si="42"/>
        <v>13.75</v>
      </c>
      <c r="Q90" s="14">
        <f t="shared" ca="1" si="43"/>
        <v>5001</v>
      </c>
      <c r="R90" s="14">
        <f t="shared" ca="1" si="58"/>
        <v>14804.960000000003</v>
      </c>
      <c r="S90" s="41">
        <f t="shared" ca="1" si="44"/>
        <v>19.37</v>
      </c>
      <c r="T90" s="41">
        <f t="shared" ca="1" si="45"/>
        <v>12.73</v>
      </c>
      <c r="U90" s="14">
        <f t="shared" ca="1" si="46"/>
        <v>5082</v>
      </c>
      <c r="V90" s="14">
        <f t="shared" ca="1" si="47"/>
        <v>23744.480000000003</v>
      </c>
      <c r="W90" s="41">
        <f t="shared" ca="1" si="48"/>
        <v>17.87</v>
      </c>
      <c r="X90" s="41">
        <f t="shared" ca="1" si="49"/>
        <v>13.76</v>
      </c>
      <c r="Y90" s="14">
        <f t="shared" ca="1" si="50"/>
        <v>5185</v>
      </c>
      <c r="Z90" s="14">
        <f t="shared" ca="1" si="51"/>
        <v>11310.350000000006</v>
      </c>
      <c r="AA90" s="41">
        <f t="shared" ca="1" si="52"/>
        <v>17.829999999999998</v>
      </c>
      <c r="AB90" s="41">
        <f t="shared" ca="1" si="53"/>
        <v>13.2</v>
      </c>
      <c r="AC90" s="14">
        <f t="shared" ca="1" si="54"/>
        <v>5144</v>
      </c>
      <c r="AD90" s="14">
        <f t="shared" ca="1" si="55"/>
        <v>0</v>
      </c>
      <c r="AE90">
        <f t="shared" ca="1" si="56"/>
        <v>4</v>
      </c>
      <c r="AF90" s="46">
        <f t="shared" ca="1" si="59"/>
        <v>-4652.6486079920533</v>
      </c>
      <c r="AH90" s="42">
        <f t="shared" ca="1" si="57"/>
        <v>0.14658972006662163</v>
      </c>
      <c r="AI90" s="42">
        <f t="shared" ca="1" si="35"/>
        <v>0.58591866436461426</v>
      </c>
      <c r="AJ90" s="42">
        <f t="shared" ca="1" si="35"/>
        <v>0.43023068569391598</v>
      </c>
      <c r="AK90" s="42">
        <f t="shared" ca="1" si="35"/>
        <v>0.46625434953983591</v>
      </c>
      <c r="AL90" s="42">
        <f t="shared" ca="1" si="35"/>
        <v>0.38721610200041101</v>
      </c>
      <c r="AM90" s="42">
        <f t="shared" ca="1" si="35"/>
        <v>0.21414164625469256</v>
      </c>
    </row>
    <row r="91" spans="1:39" x14ac:dyDescent="0.3">
      <c r="I91">
        <v>88</v>
      </c>
      <c r="J91" s="14">
        <f t="shared" ca="1" si="37"/>
        <v>-61053</v>
      </c>
      <c r="K91" s="41">
        <f t="shared" ca="1" si="38"/>
        <v>19.170000000000002</v>
      </c>
      <c r="L91" s="41">
        <f t="shared" ca="1" si="39"/>
        <v>13.77</v>
      </c>
      <c r="M91" s="14">
        <f t="shared" ca="1" si="40"/>
        <v>5369</v>
      </c>
      <c r="N91" s="14">
        <f t="shared" ca="1" si="36"/>
        <v>18992.600000000013</v>
      </c>
      <c r="O91" s="41">
        <f t="shared" ca="1" si="41"/>
        <v>17.739999999999998</v>
      </c>
      <c r="P91" s="41">
        <f t="shared" ca="1" si="42"/>
        <v>12.83</v>
      </c>
      <c r="Q91" s="14">
        <f t="shared" ca="1" si="43"/>
        <v>5144</v>
      </c>
      <c r="R91" s="14">
        <f t="shared" ca="1" si="58"/>
        <v>15257.03999999999</v>
      </c>
      <c r="S91" s="41">
        <f t="shared" ca="1" si="44"/>
        <v>19.22</v>
      </c>
      <c r="T91" s="41">
        <f t="shared" ca="1" si="45"/>
        <v>13.05</v>
      </c>
      <c r="U91" s="14">
        <f t="shared" ca="1" si="46"/>
        <v>5017</v>
      </c>
      <c r="V91" s="14">
        <f t="shared" ca="1" si="47"/>
        <v>20954.889999999992</v>
      </c>
      <c r="W91" s="41">
        <f t="shared" ca="1" si="48"/>
        <v>18.350000000000001</v>
      </c>
      <c r="X91" s="41">
        <f t="shared" ca="1" si="49"/>
        <v>13.45</v>
      </c>
      <c r="Y91" s="14">
        <f t="shared" ca="1" si="50"/>
        <v>5065</v>
      </c>
      <c r="Z91" s="14">
        <f t="shared" ca="1" si="51"/>
        <v>14818.500000000011</v>
      </c>
      <c r="AA91" s="41">
        <f t="shared" ca="1" si="52"/>
        <v>18.79</v>
      </c>
      <c r="AB91" s="41">
        <f t="shared" ca="1" si="53"/>
        <v>13.58</v>
      </c>
      <c r="AC91" s="14">
        <f t="shared" ca="1" si="54"/>
        <v>5058</v>
      </c>
      <c r="AD91" s="14">
        <f t="shared" ca="1" si="55"/>
        <v>16352.179999999997</v>
      </c>
      <c r="AE91">
        <f t="shared" ca="1" si="56"/>
        <v>5</v>
      </c>
      <c r="AF91" s="46">
        <f t="shared" ca="1" si="59"/>
        <v>11315.404028921141</v>
      </c>
      <c r="AH91" s="42">
        <f t="shared" ca="1" si="57"/>
        <v>0.86263044186853444</v>
      </c>
      <c r="AI91" s="42">
        <f t="shared" ca="1" si="35"/>
        <v>0.15959329688894941</v>
      </c>
      <c r="AJ91" s="42">
        <f t="shared" ca="1" si="35"/>
        <v>0.76988282494854166</v>
      </c>
      <c r="AK91" s="42">
        <f t="shared" ca="1" si="35"/>
        <v>0.12954314689128665</v>
      </c>
      <c r="AL91" s="42">
        <f t="shared" ca="1" si="35"/>
        <v>0.31109911989803374</v>
      </c>
      <c r="AM91" s="42">
        <f t="shared" ca="1" si="35"/>
        <v>0.72202661478604568</v>
      </c>
    </row>
    <row r="92" spans="1:39" x14ac:dyDescent="0.3">
      <c r="I92">
        <v>89</v>
      </c>
      <c r="J92" s="14">
        <f t="shared" ca="1" si="37"/>
        <v>-62428</v>
      </c>
      <c r="K92" s="41">
        <f t="shared" ca="1" si="38"/>
        <v>18.87</v>
      </c>
      <c r="L92" s="41">
        <f t="shared" ca="1" si="39"/>
        <v>12.52</v>
      </c>
      <c r="M92" s="14">
        <f t="shared" ca="1" si="40"/>
        <v>5014</v>
      </c>
      <c r="N92" s="14">
        <f t="shared" ca="1" si="36"/>
        <v>21838.900000000009</v>
      </c>
      <c r="O92" s="41">
        <f t="shared" ca="1" si="41"/>
        <v>17.98</v>
      </c>
      <c r="P92" s="41">
        <f t="shared" ca="1" si="42"/>
        <v>13.55</v>
      </c>
      <c r="Q92" s="14">
        <f t="shared" ca="1" si="43"/>
        <v>5138</v>
      </c>
      <c r="R92" s="14">
        <f t="shared" ca="1" si="58"/>
        <v>12761.34</v>
      </c>
      <c r="S92" s="41">
        <f t="shared" ca="1" si="44"/>
        <v>19.16</v>
      </c>
      <c r="T92" s="41">
        <f t="shared" ca="1" si="45"/>
        <v>12.97</v>
      </c>
      <c r="U92" s="14">
        <f t="shared" ca="1" si="46"/>
        <v>5139</v>
      </c>
      <c r="V92" s="14">
        <f t="shared" ca="1" si="47"/>
        <v>21810.409999999996</v>
      </c>
      <c r="W92" s="41">
        <f t="shared" ca="1" si="48"/>
        <v>18.440000000000001</v>
      </c>
      <c r="X92" s="41">
        <f t="shared" ca="1" si="49"/>
        <v>13.36</v>
      </c>
      <c r="Y92" s="14">
        <f t="shared" ca="1" si="50"/>
        <v>5098</v>
      </c>
      <c r="Z92" s="14">
        <f t="shared" ca="1" si="51"/>
        <v>0</v>
      </c>
      <c r="AA92" s="41">
        <f t="shared" ca="1" si="52"/>
        <v>18.23</v>
      </c>
      <c r="AB92" s="41">
        <f t="shared" ca="1" si="53"/>
        <v>13.5</v>
      </c>
      <c r="AC92" s="14">
        <f t="shared" ca="1" si="54"/>
        <v>5063</v>
      </c>
      <c r="AD92" s="14">
        <f t="shared" ca="1" si="55"/>
        <v>0</v>
      </c>
      <c r="AE92">
        <f t="shared" ca="1" si="56"/>
        <v>3</v>
      </c>
      <c r="AF92" s="46">
        <f t="shared" ca="1" si="59"/>
        <v>-11467.241673859935</v>
      </c>
      <c r="AH92" s="42">
        <f t="shared" ca="1" si="57"/>
        <v>0.16441276276451011</v>
      </c>
      <c r="AI92" s="42">
        <f t="shared" ca="1" si="35"/>
        <v>0.67908940269110973</v>
      </c>
      <c r="AJ92" s="42">
        <f t="shared" ca="1" si="35"/>
        <v>0.79776794803028428</v>
      </c>
      <c r="AK92" s="42">
        <f t="shared" ca="1" si="35"/>
        <v>0.84591440163278731</v>
      </c>
      <c r="AL92" s="42">
        <f t="shared" ca="1" si="35"/>
        <v>0.50106144410226516</v>
      </c>
      <c r="AM92" s="42">
        <f t="shared" ca="1" si="35"/>
        <v>2.9907970656535721E-2</v>
      </c>
    </row>
    <row r="93" spans="1:39" x14ac:dyDescent="0.3">
      <c r="I93">
        <v>90</v>
      </c>
      <c r="J93" s="14">
        <f t="shared" ca="1" si="37"/>
        <v>-59238</v>
      </c>
      <c r="K93" s="41">
        <f t="shared" ca="1" si="38"/>
        <v>18.61</v>
      </c>
      <c r="L93" s="41">
        <f t="shared" ca="1" si="39"/>
        <v>12.56</v>
      </c>
      <c r="M93" s="14">
        <f t="shared" ca="1" si="40"/>
        <v>5187</v>
      </c>
      <c r="N93" s="14">
        <f t="shared" ca="1" si="36"/>
        <v>21381.349999999995</v>
      </c>
      <c r="O93" s="41">
        <f t="shared" ca="1" si="41"/>
        <v>18.46</v>
      </c>
      <c r="P93" s="41">
        <f t="shared" ca="1" si="42"/>
        <v>13.65</v>
      </c>
      <c r="Q93" s="14">
        <f t="shared" ca="1" si="43"/>
        <v>5325</v>
      </c>
      <c r="R93" s="14">
        <f t="shared" ca="1" si="58"/>
        <v>15613.250000000004</v>
      </c>
      <c r="S93" s="41">
        <f t="shared" ca="1" si="44"/>
        <v>18.32</v>
      </c>
      <c r="T93" s="41">
        <f t="shared" ca="1" si="45"/>
        <v>12.9</v>
      </c>
      <c r="U93" s="14">
        <f t="shared" ca="1" si="46"/>
        <v>5150</v>
      </c>
      <c r="V93" s="14">
        <f t="shared" ca="1" si="47"/>
        <v>17913</v>
      </c>
      <c r="W93" s="41">
        <f t="shared" ca="1" si="48"/>
        <v>19.239999999999998</v>
      </c>
      <c r="X93" s="41">
        <f t="shared" ca="1" si="49"/>
        <v>13.5</v>
      </c>
      <c r="Y93" s="14">
        <f t="shared" ca="1" si="50"/>
        <v>5036</v>
      </c>
      <c r="Z93" s="14">
        <f t="shared" ca="1" si="51"/>
        <v>18906.639999999992</v>
      </c>
      <c r="AA93" s="41">
        <f t="shared" ca="1" si="52"/>
        <v>18.71</v>
      </c>
      <c r="AB93" s="41">
        <f t="shared" ca="1" si="53"/>
        <v>13.69</v>
      </c>
      <c r="AC93" s="14">
        <f t="shared" ca="1" si="54"/>
        <v>5100</v>
      </c>
      <c r="AD93" s="14">
        <f t="shared" ca="1" si="55"/>
        <v>0</v>
      </c>
      <c r="AE93">
        <f t="shared" ca="1" si="56"/>
        <v>4</v>
      </c>
      <c r="AF93" s="46">
        <f t="shared" ca="1" si="59"/>
        <v>4570.5205441441558</v>
      </c>
      <c r="AH93" s="42">
        <f t="shared" ca="1" si="57"/>
        <v>0.36850331376292866</v>
      </c>
      <c r="AI93" s="42">
        <f t="shared" ca="1" si="35"/>
        <v>0.79920005611990919</v>
      </c>
      <c r="AJ93" s="42">
        <f t="shared" ca="1" si="35"/>
        <v>0.35283523578287868</v>
      </c>
      <c r="AK93" s="42">
        <f t="shared" ca="1" si="35"/>
        <v>0.86998635135947699</v>
      </c>
      <c r="AL93" s="42">
        <f t="shared" ca="1" si="35"/>
        <v>0.78855745336115379</v>
      </c>
      <c r="AM93" s="42">
        <f t="shared" ca="1" si="35"/>
        <v>0.6704606186891664</v>
      </c>
    </row>
    <row r="94" spans="1:39" x14ac:dyDescent="0.3">
      <c r="I94">
        <v>91</v>
      </c>
      <c r="J94" s="14">
        <f t="shared" ca="1" si="37"/>
        <v>-59524</v>
      </c>
      <c r="K94" s="41">
        <f t="shared" ca="1" si="38"/>
        <v>18.39</v>
      </c>
      <c r="L94" s="41">
        <f t="shared" ca="1" si="39"/>
        <v>13.63</v>
      </c>
      <c r="M94" s="14">
        <f t="shared" ca="1" si="40"/>
        <v>5133</v>
      </c>
      <c r="N94" s="14">
        <f t="shared" ca="1" si="36"/>
        <v>14433.079999999998</v>
      </c>
      <c r="O94" s="41">
        <f t="shared" ca="1" si="41"/>
        <v>18.25</v>
      </c>
      <c r="P94" s="41">
        <f t="shared" ca="1" si="42"/>
        <v>13.63</v>
      </c>
      <c r="Q94" s="14">
        <f t="shared" ca="1" si="43"/>
        <v>5124</v>
      </c>
      <c r="R94" s="14">
        <f t="shared" ca="1" si="58"/>
        <v>13672.879999999997</v>
      </c>
      <c r="S94" s="41">
        <f t="shared" ca="1" si="44"/>
        <v>19.170000000000002</v>
      </c>
      <c r="T94" s="41">
        <f t="shared" ca="1" si="45"/>
        <v>12.97</v>
      </c>
      <c r="U94" s="14">
        <f t="shared" ca="1" si="46"/>
        <v>5152</v>
      </c>
      <c r="V94" s="14">
        <f t="shared" ca="1" si="47"/>
        <v>21942.400000000005</v>
      </c>
      <c r="W94" s="41">
        <f t="shared" ca="1" si="48"/>
        <v>18.52</v>
      </c>
      <c r="X94" s="41">
        <f t="shared" ca="1" si="49"/>
        <v>13.57</v>
      </c>
      <c r="Y94" s="14">
        <f t="shared" ca="1" si="50"/>
        <v>5170</v>
      </c>
      <c r="Z94" s="14">
        <f t="shared" ca="1" si="51"/>
        <v>15591.499999999996</v>
      </c>
      <c r="AA94" s="41">
        <f t="shared" ca="1" si="52"/>
        <v>18.48</v>
      </c>
      <c r="AB94" s="41">
        <f t="shared" ca="1" si="53"/>
        <v>13.67</v>
      </c>
      <c r="AC94" s="14">
        <f t="shared" ca="1" si="54"/>
        <v>5084</v>
      </c>
      <c r="AD94" s="14">
        <f t="shared" ca="1" si="55"/>
        <v>14454.04</v>
      </c>
      <c r="AE94">
        <f t="shared" ca="1" si="56"/>
        <v>5</v>
      </c>
      <c r="AF94" s="46">
        <f t="shared" ca="1" si="59"/>
        <v>7391.5261883071162</v>
      </c>
      <c r="AH94" s="42">
        <f t="shared" ca="1" si="57"/>
        <v>0.24103862716121238</v>
      </c>
      <c r="AI94" s="42">
        <f t="shared" ca="1" si="35"/>
        <v>0.15326854460306116</v>
      </c>
      <c r="AJ94" s="42">
        <f t="shared" ca="1" si="35"/>
        <v>0.55339449736440993</v>
      </c>
      <c r="AK94" s="42">
        <f t="shared" ca="1" si="35"/>
        <v>0.27199419832740346</v>
      </c>
      <c r="AL94" s="42">
        <f t="shared" ca="1" si="35"/>
        <v>0.58959916273700541</v>
      </c>
      <c r="AM94" s="42">
        <f t="shared" ca="1" si="35"/>
        <v>0.96751083910371116</v>
      </c>
    </row>
    <row r="95" spans="1:39" x14ac:dyDescent="0.3">
      <c r="I95">
        <v>92</v>
      </c>
      <c r="J95" s="14">
        <f t="shared" ca="1" si="37"/>
        <v>-62917</v>
      </c>
      <c r="K95" s="41">
        <f t="shared" ca="1" si="38"/>
        <v>18.16</v>
      </c>
      <c r="L95" s="41">
        <f t="shared" ca="1" si="39"/>
        <v>13.25</v>
      </c>
      <c r="M95" s="14">
        <f t="shared" ca="1" si="40"/>
        <v>5060</v>
      </c>
      <c r="N95" s="14">
        <f t="shared" ca="1" si="36"/>
        <v>14844.600000000002</v>
      </c>
      <c r="O95" s="41">
        <f t="shared" ca="1" si="41"/>
        <v>19.34</v>
      </c>
      <c r="P95" s="41">
        <f t="shared" ca="1" si="42"/>
        <v>13.75</v>
      </c>
      <c r="Q95" s="14" t="b">
        <f t="shared" ca="1" si="43"/>
        <v>0</v>
      </c>
      <c r="R95" s="14">
        <f t="shared" ca="1" si="58"/>
        <v>-10000</v>
      </c>
      <c r="S95" s="41">
        <f t="shared" ca="1" si="44"/>
        <v>18.52</v>
      </c>
      <c r="T95" s="41">
        <f t="shared" ca="1" si="45"/>
        <v>13.09</v>
      </c>
      <c r="U95" s="14">
        <f t="shared" ca="1" si="46"/>
        <v>5093</v>
      </c>
      <c r="V95" s="14">
        <f t="shared" ca="1" si="47"/>
        <v>17654.989999999998</v>
      </c>
      <c r="W95" s="41">
        <f t="shared" ca="1" si="48"/>
        <v>18.57</v>
      </c>
      <c r="X95" s="41">
        <f t="shared" ca="1" si="49"/>
        <v>12.79</v>
      </c>
      <c r="Y95" s="14">
        <f t="shared" ca="1" si="50"/>
        <v>4986</v>
      </c>
      <c r="Z95" s="14">
        <f t="shared" ca="1" si="51"/>
        <v>18819.080000000005</v>
      </c>
      <c r="AA95" s="41">
        <f t="shared" ca="1" si="52"/>
        <v>18.32</v>
      </c>
      <c r="AB95" s="41">
        <f t="shared" ca="1" si="53"/>
        <v>13.64</v>
      </c>
      <c r="AC95" s="14">
        <f t="shared" ca="1" si="54"/>
        <v>5191</v>
      </c>
      <c r="AD95" s="14">
        <f t="shared" ca="1" si="55"/>
        <v>0</v>
      </c>
      <c r="AE95">
        <f t="shared" ca="1" si="56"/>
        <v>4</v>
      </c>
      <c r="AF95" s="46">
        <f t="shared" ca="1" si="59"/>
        <v>-26493.095014895338</v>
      </c>
      <c r="AH95" s="42">
        <f t="shared" ca="1" si="57"/>
        <v>0.11324573096501844</v>
      </c>
      <c r="AI95" s="42">
        <f t="shared" ca="1" si="35"/>
        <v>0.31980381466856034</v>
      </c>
      <c r="AJ95" s="42">
        <f t="shared" ca="1" si="35"/>
        <v>0.36499531334098345</v>
      </c>
      <c r="AK95" s="42">
        <f t="shared" ca="1" si="35"/>
        <v>1.8501287039716541E-2</v>
      </c>
      <c r="AL95" s="42">
        <f t="shared" ca="1" si="35"/>
        <v>0.89202571903351058</v>
      </c>
      <c r="AM95" s="42">
        <f t="shared" ca="1" si="35"/>
        <v>0.48902820856363372</v>
      </c>
    </row>
    <row r="96" spans="1:39" x14ac:dyDescent="0.3">
      <c r="I96">
        <v>93</v>
      </c>
      <c r="J96" s="14">
        <f t="shared" ca="1" si="37"/>
        <v>-59871</v>
      </c>
      <c r="K96" s="41">
        <f t="shared" ca="1" si="38"/>
        <v>17.91</v>
      </c>
      <c r="L96" s="41">
        <f t="shared" ca="1" si="39"/>
        <v>13.12</v>
      </c>
      <c r="M96" s="14">
        <f t="shared" ca="1" si="40"/>
        <v>5203</v>
      </c>
      <c r="N96" s="14">
        <f t="shared" ca="1" si="36"/>
        <v>14922.370000000006</v>
      </c>
      <c r="O96" s="41">
        <f t="shared" ca="1" si="41"/>
        <v>18.39</v>
      </c>
      <c r="P96" s="41">
        <f t="shared" ca="1" si="42"/>
        <v>13.2</v>
      </c>
      <c r="Q96" s="14">
        <f t="shared" ca="1" si="43"/>
        <v>5187</v>
      </c>
      <c r="R96" s="14">
        <f t="shared" ca="1" si="58"/>
        <v>16920.530000000006</v>
      </c>
      <c r="S96" s="41">
        <f t="shared" ca="1" si="44"/>
        <v>18.05</v>
      </c>
      <c r="T96" s="41">
        <f t="shared" ca="1" si="45"/>
        <v>13.21</v>
      </c>
      <c r="U96" s="14">
        <f t="shared" ca="1" si="46"/>
        <v>5000</v>
      </c>
      <c r="V96" s="14">
        <f t="shared" ca="1" si="47"/>
        <v>14200</v>
      </c>
      <c r="W96" s="41">
        <f t="shared" ca="1" si="48"/>
        <v>18.7</v>
      </c>
      <c r="X96" s="41">
        <f t="shared" ca="1" si="49"/>
        <v>13.89</v>
      </c>
      <c r="Y96" s="14">
        <f t="shared" ca="1" si="50"/>
        <v>5016</v>
      </c>
      <c r="Z96" s="14">
        <f t="shared" ca="1" si="51"/>
        <v>14126.959999999992</v>
      </c>
      <c r="AA96" s="41">
        <f t="shared" ca="1" si="52"/>
        <v>19.309999999999999</v>
      </c>
      <c r="AB96" s="41">
        <f t="shared" ca="1" si="53"/>
        <v>12.92</v>
      </c>
      <c r="AC96" s="14">
        <f t="shared" ca="1" si="54"/>
        <v>5023</v>
      </c>
      <c r="AD96" s="14">
        <f t="shared" ca="1" si="55"/>
        <v>0</v>
      </c>
      <c r="AE96">
        <f t="shared" ca="1" si="56"/>
        <v>4</v>
      </c>
      <c r="AF96" s="46">
        <f t="shared" ca="1" si="59"/>
        <v>-7190.1996922645021</v>
      </c>
      <c r="AH96" s="42">
        <f t="shared" ca="1" si="57"/>
        <v>0.71561090815549389</v>
      </c>
      <c r="AI96" s="42">
        <f t="shared" ca="1" si="35"/>
        <v>0.8534420017197647</v>
      </c>
      <c r="AJ96" s="42">
        <f t="shared" ca="1" si="35"/>
        <v>0.34053998899149929</v>
      </c>
      <c r="AK96" s="42">
        <f t="shared" ca="1" si="35"/>
        <v>0.80028553651307233</v>
      </c>
      <c r="AL96" s="42">
        <f t="shared" ca="1" si="35"/>
        <v>0.30438942329171892</v>
      </c>
      <c r="AM96" s="42">
        <f t="shared" ca="1" si="35"/>
        <v>0.38127471942185887</v>
      </c>
    </row>
    <row r="97" spans="9:39" x14ac:dyDescent="0.3">
      <c r="I97">
        <v>94</v>
      </c>
      <c r="J97" s="14">
        <f t="shared" ca="1" si="37"/>
        <v>-60068</v>
      </c>
      <c r="K97" s="41">
        <f t="shared" ca="1" si="38"/>
        <v>19.100000000000001</v>
      </c>
      <c r="L97" s="41">
        <f t="shared" ca="1" si="39"/>
        <v>12.69</v>
      </c>
      <c r="M97" s="14">
        <f t="shared" ca="1" si="40"/>
        <v>5174</v>
      </c>
      <c r="N97" s="14">
        <f t="shared" ca="1" si="36"/>
        <v>23165.340000000011</v>
      </c>
      <c r="O97" s="41">
        <f t="shared" ca="1" si="41"/>
        <v>18.37</v>
      </c>
      <c r="P97" s="41">
        <f t="shared" ca="1" si="42"/>
        <v>13.37</v>
      </c>
      <c r="Q97" s="14">
        <f t="shared" ca="1" si="43"/>
        <v>5113</v>
      </c>
      <c r="R97" s="14">
        <f t="shared" ca="1" si="58"/>
        <v>15565.000000000007</v>
      </c>
      <c r="S97" s="41">
        <f t="shared" ca="1" si="44"/>
        <v>19.399999999999999</v>
      </c>
      <c r="T97" s="41">
        <f t="shared" ca="1" si="45"/>
        <v>13.99</v>
      </c>
      <c r="U97" s="14">
        <f t="shared" ca="1" si="46"/>
        <v>5091</v>
      </c>
      <c r="V97" s="14">
        <f t="shared" ca="1" si="47"/>
        <v>17542.30999999999</v>
      </c>
      <c r="W97" s="41">
        <f t="shared" ca="1" si="48"/>
        <v>19.34</v>
      </c>
      <c r="X97" s="41">
        <f t="shared" ca="1" si="49"/>
        <v>12.83</v>
      </c>
      <c r="Y97" s="14">
        <f t="shared" ca="1" si="50"/>
        <v>5004</v>
      </c>
      <c r="Z97" s="14">
        <f t="shared" ca="1" si="51"/>
        <v>22576.039999999997</v>
      </c>
      <c r="AA97" s="41">
        <f t="shared" ca="1" si="52"/>
        <v>18.3</v>
      </c>
      <c r="AB97" s="41">
        <f t="shared" ca="1" si="53"/>
        <v>13.68</v>
      </c>
      <c r="AC97" s="14">
        <f t="shared" ca="1" si="54"/>
        <v>5119</v>
      </c>
      <c r="AD97" s="14">
        <f t="shared" ca="1" si="55"/>
        <v>0</v>
      </c>
      <c r="AE97">
        <f t="shared" ca="1" si="56"/>
        <v>4</v>
      </c>
      <c r="AF97" s="46">
        <f t="shared" ca="1" si="59"/>
        <v>7783.1027343233418</v>
      </c>
      <c r="AH97" s="42">
        <f t="shared" ca="1" si="57"/>
        <v>0.61883380639256247</v>
      </c>
      <c r="AI97" s="42">
        <f t="shared" ca="1" si="35"/>
        <v>0.78197833276454587</v>
      </c>
      <c r="AJ97" s="42">
        <f t="shared" ca="1" si="35"/>
        <v>0.18607377211186082</v>
      </c>
      <c r="AK97" s="42">
        <f t="shared" ca="1" si="35"/>
        <v>0.4290422322398123</v>
      </c>
      <c r="AL97" s="42">
        <f t="shared" ca="1" si="35"/>
        <v>0.23628513737820855</v>
      </c>
      <c r="AM97" s="42">
        <f t="shared" ca="1" si="35"/>
        <v>0.43853738571356837</v>
      </c>
    </row>
    <row r="98" spans="9:39" x14ac:dyDescent="0.3">
      <c r="I98">
        <v>95</v>
      </c>
      <c r="J98" s="14">
        <f t="shared" ca="1" si="37"/>
        <v>-61727</v>
      </c>
      <c r="K98" s="41">
        <f t="shared" ca="1" si="38"/>
        <v>17.78</v>
      </c>
      <c r="L98" s="41">
        <f t="shared" ca="1" si="39"/>
        <v>13.4</v>
      </c>
      <c r="M98" s="14">
        <f t="shared" ca="1" si="40"/>
        <v>5111</v>
      </c>
      <c r="N98" s="14">
        <f t="shared" ca="1" si="36"/>
        <v>12386.180000000004</v>
      </c>
      <c r="O98" s="41">
        <f t="shared" ca="1" si="41"/>
        <v>17.87</v>
      </c>
      <c r="P98" s="41">
        <f t="shared" ca="1" si="42"/>
        <v>13.93</v>
      </c>
      <c r="Q98" s="14">
        <f t="shared" ca="1" si="43"/>
        <v>4996</v>
      </c>
      <c r="R98" s="14">
        <f t="shared" ca="1" si="58"/>
        <v>9684.2400000000052</v>
      </c>
      <c r="S98" s="41">
        <f t="shared" ca="1" si="44"/>
        <v>18.36</v>
      </c>
      <c r="T98" s="41">
        <f t="shared" ca="1" si="45"/>
        <v>13.68</v>
      </c>
      <c r="U98" s="14">
        <f t="shared" ca="1" si="46"/>
        <v>4959</v>
      </c>
      <c r="V98" s="14">
        <f t="shared" ca="1" si="47"/>
        <v>13208.119999999999</v>
      </c>
      <c r="W98" s="41">
        <f t="shared" ca="1" si="48"/>
        <v>19.079999999999998</v>
      </c>
      <c r="X98" s="41">
        <f t="shared" ca="1" si="49"/>
        <v>13.54</v>
      </c>
      <c r="Y98" s="14">
        <f t="shared" ca="1" si="50"/>
        <v>5130</v>
      </c>
      <c r="Z98" s="14">
        <f t="shared" ca="1" si="51"/>
        <v>18420.199999999997</v>
      </c>
      <c r="AA98" s="41">
        <f t="shared" ca="1" si="52"/>
        <v>19.329999999999998</v>
      </c>
      <c r="AB98" s="41">
        <f t="shared" ca="1" si="53"/>
        <v>13.14</v>
      </c>
      <c r="AC98" s="14">
        <f t="shared" ca="1" si="54"/>
        <v>5139</v>
      </c>
      <c r="AD98" s="14">
        <f t="shared" ca="1" si="55"/>
        <v>0</v>
      </c>
      <c r="AE98">
        <f t="shared" ca="1" si="56"/>
        <v>4</v>
      </c>
      <c r="AF98" s="46">
        <f t="shared" ca="1" si="59"/>
        <v>-14851.574965921498</v>
      </c>
      <c r="AH98" s="42">
        <f t="shared" ca="1" si="57"/>
        <v>0.36226843666099229</v>
      </c>
      <c r="AI98" s="42">
        <f t="shared" ca="1" si="35"/>
        <v>1.4868729831772787E-2</v>
      </c>
      <c r="AJ98" s="42">
        <f t="shared" ca="1" si="35"/>
        <v>4.465933623585705E-2</v>
      </c>
      <c r="AK98" s="42">
        <f t="shared" ca="1" si="35"/>
        <v>0.98688489554707015</v>
      </c>
      <c r="AL98" s="42">
        <f t="shared" ca="1" si="35"/>
        <v>0.5864007706511134</v>
      </c>
      <c r="AM98" s="42">
        <f t="shared" ca="1" si="35"/>
        <v>0.34380924184480766</v>
      </c>
    </row>
    <row r="99" spans="9:39" x14ac:dyDescent="0.3">
      <c r="I99">
        <v>96</v>
      </c>
      <c r="J99" s="14">
        <f t="shared" ca="1" si="37"/>
        <v>-60578</v>
      </c>
      <c r="K99" s="41">
        <f t="shared" ca="1" si="38"/>
        <v>19.170000000000002</v>
      </c>
      <c r="L99" s="41">
        <f t="shared" ca="1" si="39"/>
        <v>13.92</v>
      </c>
      <c r="M99" s="14">
        <f t="shared" ca="1" si="40"/>
        <v>5058</v>
      </c>
      <c r="N99" s="14">
        <f t="shared" ca="1" si="36"/>
        <v>16554.500000000007</v>
      </c>
      <c r="O99" s="41">
        <f t="shared" ca="1" si="41"/>
        <v>18.149999999999999</v>
      </c>
      <c r="P99" s="41">
        <f t="shared" ca="1" si="42"/>
        <v>12.57</v>
      </c>
      <c r="Q99" s="14">
        <f t="shared" ca="1" si="43"/>
        <v>4917</v>
      </c>
      <c r="R99" s="14">
        <f t="shared" ca="1" si="58"/>
        <v>17436.859999999993</v>
      </c>
      <c r="S99" s="41">
        <f t="shared" ca="1" si="44"/>
        <v>18.39</v>
      </c>
      <c r="T99" s="41">
        <f t="shared" ca="1" si="45"/>
        <v>12.58</v>
      </c>
      <c r="U99" s="14">
        <f t="shared" ca="1" si="46"/>
        <v>5063</v>
      </c>
      <c r="V99" s="14">
        <f t="shared" ca="1" si="47"/>
        <v>19416.030000000002</v>
      </c>
      <c r="W99" s="41">
        <f t="shared" ca="1" si="48"/>
        <v>19.41</v>
      </c>
      <c r="X99" s="41">
        <f t="shared" ca="1" si="49"/>
        <v>13.45</v>
      </c>
      <c r="Y99" s="14">
        <f t="shared" ca="1" si="50"/>
        <v>4905</v>
      </c>
      <c r="Z99" s="14">
        <f t="shared" ca="1" si="51"/>
        <v>19233.800000000003</v>
      </c>
      <c r="AA99" s="41">
        <f t="shared" ca="1" si="52"/>
        <v>18.04</v>
      </c>
      <c r="AB99" s="41">
        <f t="shared" ca="1" si="53"/>
        <v>12.67</v>
      </c>
      <c r="AC99" s="14">
        <f t="shared" ca="1" si="54"/>
        <v>5027</v>
      </c>
      <c r="AD99" s="14">
        <f t="shared" ca="1" si="55"/>
        <v>16994.989999999994</v>
      </c>
      <c r="AE99">
        <f t="shared" ca="1" si="56"/>
        <v>5</v>
      </c>
      <c r="AF99" s="46">
        <f t="shared" ca="1" si="59"/>
        <v>13957.439262654138</v>
      </c>
      <c r="AH99" s="42">
        <f t="shared" ca="1" si="57"/>
        <v>0.68368520005586975</v>
      </c>
      <c r="AI99" s="42">
        <f t="shared" ca="1" si="35"/>
        <v>1.4481778684357849E-2</v>
      </c>
      <c r="AJ99" s="42">
        <f t="shared" ca="1" si="35"/>
        <v>0.54921813000857833</v>
      </c>
      <c r="AK99" s="42">
        <f t="shared" ca="1" si="35"/>
        <v>9.2333352454472939E-2</v>
      </c>
      <c r="AL99" s="42">
        <f t="shared" ca="1" si="35"/>
        <v>0.21008301797509277</v>
      </c>
      <c r="AM99" s="42">
        <f t="shared" ca="1" si="35"/>
        <v>0.89282694370172322</v>
      </c>
    </row>
    <row r="100" spans="9:39" x14ac:dyDescent="0.3">
      <c r="I100">
        <v>97</v>
      </c>
      <c r="J100" s="14">
        <f t="shared" ca="1" si="37"/>
        <v>-58354</v>
      </c>
      <c r="K100" s="41">
        <f t="shared" ca="1" si="38"/>
        <v>17.850000000000001</v>
      </c>
      <c r="L100" s="41">
        <f t="shared" ca="1" si="39"/>
        <v>13.4</v>
      </c>
      <c r="M100" s="14">
        <f t="shared" ca="1" si="40"/>
        <v>5115</v>
      </c>
      <c r="N100" s="14">
        <f t="shared" ref="N100:N103" ca="1" si="60">(K100-L100)*M100-$B$3</f>
        <v>12761.750000000004</v>
      </c>
      <c r="O100" s="41">
        <f t="shared" ca="1" si="41"/>
        <v>19.27</v>
      </c>
      <c r="P100" s="41">
        <f t="shared" ca="1" si="42"/>
        <v>13.53</v>
      </c>
      <c r="Q100" s="14">
        <f t="shared" ca="1" si="43"/>
        <v>5001</v>
      </c>
      <c r="R100" s="14">
        <f t="shared" ca="1" si="58"/>
        <v>18705.740000000002</v>
      </c>
      <c r="S100" s="41">
        <f t="shared" ca="1" si="44"/>
        <v>17.89</v>
      </c>
      <c r="T100" s="41">
        <f t="shared" ca="1" si="45"/>
        <v>13.08</v>
      </c>
      <c r="U100" s="14">
        <f t="shared" ca="1" si="46"/>
        <v>5056</v>
      </c>
      <c r="V100" s="14">
        <f t="shared" ca="1" si="47"/>
        <v>14319.360000000004</v>
      </c>
      <c r="W100" s="41">
        <f t="shared" ca="1" si="48"/>
        <v>18.05</v>
      </c>
      <c r="X100" s="41">
        <f t="shared" ca="1" si="49"/>
        <v>13.85</v>
      </c>
      <c r="Y100" s="14">
        <f t="shared" ca="1" si="50"/>
        <v>5100</v>
      </c>
      <c r="Z100" s="14">
        <f t="shared" ca="1" si="51"/>
        <v>0</v>
      </c>
      <c r="AA100" s="41">
        <f t="shared" ca="1" si="52"/>
        <v>19.29</v>
      </c>
      <c r="AB100" s="41">
        <f t="shared" ca="1" si="53"/>
        <v>13.97</v>
      </c>
      <c r="AC100" s="14">
        <f t="shared" ca="1" si="54"/>
        <v>5033</v>
      </c>
      <c r="AD100" s="14">
        <f t="shared" ca="1" si="55"/>
        <v>0</v>
      </c>
      <c r="AE100">
        <f t="shared" ca="1" si="56"/>
        <v>3</v>
      </c>
      <c r="AF100" s="46">
        <f t="shared" ca="1" si="59"/>
        <v>-16645.05700286205</v>
      </c>
      <c r="AH100" s="42">
        <f t="shared" ca="1" si="57"/>
        <v>0.16230258629246508</v>
      </c>
      <c r="AI100" s="42">
        <f t="shared" ca="1" si="35"/>
        <v>0.15988235015447672</v>
      </c>
      <c r="AJ100" s="42">
        <f t="shared" ca="1" si="35"/>
        <v>0.4635939848687648</v>
      </c>
      <c r="AK100" s="42">
        <f t="shared" ca="1" si="35"/>
        <v>0.15091090179292854</v>
      </c>
      <c r="AL100" s="42">
        <f t="shared" ca="1" si="35"/>
        <v>0.45973052279939908</v>
      </c>
      <c r="AM100" s="42">
        <f t="shared" ca="1" si="35"/>
        <v>9.0888375522558573E-2</v>
      </c>
    </row>
    <row r="101" spans="9:39" x14ac:dyDescent="0.3">
      <c r="I101">
        <v>98</v>
      </c>
      <c r="J101" s="14">
        <f t="shared" ca="1" si="37"/>
        <v>-63864</v>
      </c>
      <c r="K101" s="41">
        <f t="shared" ca="1" si="38"/>
        <v>18.78</v>
      </c>
      <c r="L101" s="41">
        <f t="shared" ca="1" si="39"/>
        <v>13.5</v>
      </c>
      <c r="M101" s="14">
        <f t="shared" ca="1" si="40"/>
        <v>5053</v>
      </c>
      <c r="N101" s="14">
        <f t="shared" ca="1" si="60"/>
        <v>16679.840000000007</v>
      </c>
      <c r="O101" s="41">
        <f t="shared" ca="1" si="41"/>
        <v>18.850000000000001</v>
      </c>
      <c r="P101" s="41">
        <f t="shared" ca="1" si="42"/>
        <v>12.66</v>
      </c>
      <c r="Q101" s="14">
        <f t="shared" ca="1" si="43"/>
        <v>4930</v>
      </c>
      <c r="R101" s="14">
        <f t="shared" ca="1" si="58"/>
        <v>20516.700000000008</v>
      </c>
      <c r="S101" s="41">
        <f t="shared" ca="1" si="44"/>
        <v>17.79</v>
      </c>
      <c r="T101" s="41">
        <f t="shared" ca="1" si="45"/>
        <v>13.97</v>
      </c>
      <c r="U101" s="14">
        <f t="shared" ca="1" si="46"/>
        <v>5176</v>
      </c>
      <c r="V101" s="14">
        <f t="shared" ca="1" si="47"/>
        <v>9772.3199999999924</v>
      </c>
      <c r="W101" s="41">
        <f t="shared" ca="1" si="48"/>
        <v>18.46</v>
      </c>
      <c r="X101" s="41">
        <f t="shared" ca="1" si="49"/>
        <v>13.08</v>
      </c>
      <c r="Y101" s="14">
        <f t="shared" ca="1" si="50"/>
        <v>5191</v>
      </c>
      <c r="Z101" s="14">
        <f t="shared" ca="1" si="51"/>
        <v>17927.580000000005</v>
      </c>
      <c r="AA101" s="41">
        <f t="shared" ca="1" si="52"/>
        <v>18.010000000000002</v>
      </c>
      <c r="AB101" s="41">
        <f t="shared" ca="1" si="53"/>
        <v>13.18</v>
      </c>
      <c r="AC101" s="14">
        <f t="shared" ca="1" si="54"/>
        <v>5109</v>
      </c>
      <c r="AD101" s="14">
        <f t="shared" ca="1" si="55"/>
        <v>0</v>
      </c>
      <c r="AE101">
        <f t="shared" ca="1" si="56"/>
        <v>4</v>
      </c>
      <c r="AF101" s="46">
        <f t="shared" ca="1" si="59"/>
        <v>-7040.7180177333939</v>
      </c>
      <c r="AH101" s="42">
        <f t="shared" ca="1" si="57"/>
        <v>0.25642650819775026</v>
      </c>
      <c r="AI101" s="42">
        <f t="shared" ca="1" si="35"/>
        <v>2.9037592760294162E-2</v>
      </c>
      <c r="AJ101" s="42">
        <f t="shared" ca="1" si="35"/>
        <v>0.97375096677144135</v>
      </c>
      <c r="AK101" s="42">
        <f t="shared" ca="1" si="35"/>
        <v>0.28987915430312616</v>
      </c>
      <c r="AL101" s="42">
        <f t="shared" ca="1" si="35"/>
        <v>0.57130766603439309</v>
      </c>
      <c r="AM101" s="42">
        <f t="shared" ca="1" si="35"/>
        <v>0.22796353888731413</v>
      </c>
    </row>
    <row r="102" spans="9:39" x14ac:dyDescent="0.3">
      <c r="I102">
        <v>99</v>
      </c>
      <c r="J102" s="14">
        <f t="shared" ca="1" si="37"/>
        <v>-60084</v>
      </c>
      <c r="K102" s="41">
        <f t="shared" ca="1" si="38"/>
        <v>19.09</v>
      </c>
      <c r="L102" s="41">
        <f t="shared" ca="1" si="39"/>
        <v>13.68</v>
      </c>
      <c r="M102" s="14">
        <f t="shared" ca="1" si="40"/>
        <v>5103</v>
      </c>
      <c r="N102" s="14">
        <f t="shared" ca="1" si="60"/>
        <v>17607.23</v>
      </c>
      <c r="O102" s="41">
        <f t="shared" ca="1" si="41"/>
        <v>19.23</v>
      </c>
      <c r="P102" s="41">
        <f t="shared" ca="1" si="42"/>
        <v>12.72</v>
      </c>
      <c r="Q102" s="14">
        <f t="shared" ca="1" si="43"/>
        <v>5186</v>
      </c>
      <c r="R102" s="14">
        <f t="shared" ca="1" si="58"/>
        <v>23760.86</v>
      </c>
      <c r="S102" s="41">
        <f t="shared" ca="1" si="44"/>
        <v>17.850000000000001</v>
      </c>
      <c r="T102" s="41">
        <f t="shared" ca="1" si="45"/>
        <v>12.83</v>
      </c>
      <c r="U102" s="14">
        <f t="shared" ca="1" si="46"/>
        <v>5094</v>
      </c>
      <c r="V102" s="14">
        <f t="shared" ca="1" si="47"/>
        <v>15571.880000000008</v>
      </c>
      <c r="W102" s="41">
        <f t="shared" ca="1" si="48"/>
        <v>17.87</v>
      </c>
      <c r="X102" s="41">
        <f t="shared" ca="1" si="49"/>
        <v>12.66</v>
      </c>
      <c r="Y102" s="14">
        <f t="shared" ca="1" si="50"/>
        <v>5149</v>
      </c>
      <c r="Z102" s="14">
        <f t="shared" ca="1" si="51"/>
        <v>16826.290000000005</v>
      </c>
      <c r="AA102" s="41">
        <f t="shared" ca="1" si="52"/>
        <v>18.43</v>
      </c>
      <c r="AB102" s="41">
        <f t="shared" ca="1" si="53"/>
        <v>13.16</v>
      </c>
      <c r="AC102" s="14">
        <f t="shared" ca="1" si="54"/>
        <v>5170</v>
      </c>
      <c r="AD102" s="14">
        <f t="shared" ca="1" si="55"/>
        <v>0</v>
      </c>
      <c r="AE102">
        <f t="shared" ca="1" si="56"/>
        <v>4</v>
      </c>
      <c r="AF102" s="46">
        <f t="shared" ca="1" si="59"/>
        <v>3845.399582235571</v>
      </c>
      <c r="AH102" s="42">
        <f t="shared" ca="1" si="57"/>
        <v>0.67473161001425563</v>
      </c>
      <c r="AI102" s="42">
        <f t="shared" ca="1" si="35"/>
        <v>0.53870516381554101</v>
      </c>
      <c r="AJ102" s="42">
        <f t="shared" ca="1" si="35"/>
        <v>0.47866488110940753</v>
      </c>
      <c r="AK102" s="42">
        <f t="shared" ca="1" si="35"/>
        <v>0.76602974565175042</v>
      </c>
      <c r="AL102" s="42">
        <f t="shared" ca="1" si="35"/>
        <v>0.4054843263777288</v>
      </c>
      <c r="AM102" s="42">
        <f t="shared" ca="1" si="35"/>
        <v>0.54818718219559104</v>
      </c>
    </row>
    <row r="103" spans="9:39" x14ac:dyDescent="0.3">
      <c r="I103">
        <v>100</v>
      </c>
      <c r="J103" s="14">
        <f t="shared" ca="1" si="37"/>
        <v>-59652</v>
      </c>
      <c r="K103" s="41">
        <f t="shared" ca="1" si="38"/>
        <v>19.149999999999999</v>
      </c>
      <c r="L103" s="41">
        <f t="shared" ca="1" si="39"/>
        <v>13.07</v>
      </c>
      <c r="M103" s="14">
        <f t="shared" ca="1" si="40"/>
        <v>5076</v>
      </c>
      <c r="N103" s="14">
        <f t="shared" ca="1" si="60"/>
        <v>20862.079999999991</v>
      </c>
      <c r="O103" s="41">
        <f t="shared" ca="1" si="41"/>
        <v>19.23</v>
      </c>
      <c r="P103" s="41">
        <f t="shared" ca="1" si="42"/>
        <v>13.64</v>
      </c>
      <c r="Q103" s="14">
        <f t="shared" ca="1" si="43"/>
        <v>5105</v>
      </c>
      <c r="R103" s="14">
        <f t="shared" ca="1" si="58"/>
        <v>18536.95</v>
      </c>
      <c r="S103" s="41">
        <f t="shared" ca="1" si="44"/>
        <v>18.43</v>
      </c>
      <c r="T103" s="41">
        <f t="shared" ca="1" si="45"/>
        <v>13.97</v>
      </c>
      <c r="U103" s="14">
        <f t="shared" ca="1" si="46"/>
        <v>5005</v>
      </c>
      <c r="V103" s="14">
        <f t="shared" ca="1" si="47"/>
        <v>12322.299999999996</v>
      </c>
      <c r="W103" s="41">
        <f t="shared" ca="1" si="48"/>
        <v>19.25</v>
      </c>
      <c r="X103" s="41">
        <f t="shared" ca="1" si="49"/>
        <v>12.8</v>
      </c>
      <c r="Y103" s="14">
        <f t="shared" ca="1" si="50"/>
        <v>5156</v>
      </c>
      <c r="Z103" s="14">
        <f t="shared" ca="1" si="51"/>
        <v>23256.199999999997</v>
      </c>
      <c r="AA103" s="41">
        <f t="shared" ca="1" si="52"/>
        <v>19.21</v>
      </c>
      <c r="AB103" s="41">
        <f t="shared" ca="1" si="53"/>
        <v>13.11</v>
      </c>
      <c r="AC103" s="14">
        <f t="shared" ca="1" si="54"/>
        <v>5136</v>
      </c>
      <c r="AD103" s="14">
        <f t="shared" ca="1" si="55"/>
        <v>0</v>
      </c>
      <c r="AE103">
        <f t="shared" ca="1" si="56"/>
        <v>4</v>
      </c>
      <c r="AF103" s="46">
        <f t="shared" ca="1" si="59"/>
        <v>4994.4871681101349</v>
      </c>
      <c r="AH103" s="42">
        <f t="shared" ca="1" si="57"/>
        <v>0.33247544617546676</v>
      </c>
      <c r="AI103" s="42">
        <f t="shared" ca="1" si="35"/>
        <v>0.98383598284588747</v>
      </c>
      <c r="AJ103" s="42">
        <f t="shared" ca="1" si="35"/>
        <v>0.76458753919880018</v>
      </c>
      <c r="AK103" s="42">
        <f t="shared" ca="1" si="35"/>
        <v>0.53623991795149484</v>
      </c>
      <c r="AL103" s="42">
        <f t="shared" ca="1" si="35"/>
        <v>0.45395514027014483</v>
      </c>
      <c r="AM103" s="42">
        <f t="shared" ca="1" si="35"/>
        <v>0.1724756796855943</v>
      </c>
    </row>
    <row r="104" spans="9:39" x14ac:dyDescent="0.3">
      <c r="I104">
        <v>101</v>
      </c>
      <c r="J104" s="14">
        <f t="shared" ca="1" si="37"/>
        <v>-60865</v>
      </c>
      <c r="K104" s="41">
        <f t="shared" ca="1" si="38"/>
        <v>19.239999999999998</v>
      </c>
      <c r="L104" s="41">
        <f t="shared" ca="1" si="39"/>
        <v>12.84</v>
      </c>
      <c r="M104" s="14">
        <f t="shared" ca="1" si="40"/>
        <v>5036</v>
      </c>
      <c r="N104" s="14">
        <f t="shared" ref="N104:N167" ca="1" si="61">(K104-L104)*M104-$B$3</f>
        <v>22230.399999999994</v>
      </c>
      <c r="O104" s="41">
        <f t="shared" ca="1" si="41"/>
        <v>18.18</v>
      </c>
      <c r="P104" s="41">
        <f t="shared" ca="1" si="42"/>
        <v>12.55</v>
      </c>
      <c r="Q104" s="14" t="b">
        <f t="shared" ca="1" si="43"/>
        <v>0</v>
      </c>
      <c r="R104" s="14">
        <f t="shared" ref="R104:R167" ca="1" si="62">(O104-P104)*Q104-$B$3</f>
        <v>-10000</v>
      </c>
      <c r="S104" s="41">
        <f t="shared" ca="1" si="44"/>
        <v>18.91</v>
      </c>
      <c r="T104" s="41">
        <f t="shared" ca="1" si="45"/>
        <v>12.67</v>
      </c>
      <c r="U104" s="14">
        <f t="shared" ca="1" si="46"/>
        <v>5080</v>
      </c>
      <c r="V104" s="14">
        <f t="shared" ref="V104:V167" ca="1" si="63">(S104-T104)*U104-$B$3</f>
        <v>21699.200000000001</v>
      </c>
      <c r="W104" s="41">
        <f t="shared" ca="1" si="48"/>
        <v>18.46</v>
      </c>
      <c r="X104" s="41">
        <f t="shared" ca="1" si="49"/>
        <v>12.59</v>
      </c>
      <c r="Y104" s="14">
        <f t="shared" ca="1" si="50"/>
        <v>5015</v>
      </c>
      <c r="Z104" s="14">
        <f t="shared" ref="Z104:Z167" ca="1" si="64">IF(AE104&lt;=3,0,(W104-X104)*Y104-$B$3)</f>
        <v>19438.050000000007</v>
      </c>
      <c r="AA104" s="41">
        <f t="shared" ca="1" si="52"/>
        <v>18.989999999999998</v>
      </c>
      <c r="AB104" s="41">
        <f t="shared" ca="1" si="53"/>
        <v>13.98</v>
      </c>
      <c r="AC104" s="14">
        <f t="shared" ca="1" si="54"/>
        <v>5185</v>
      </c>
      <c r="AD104" s="14">
        <f t="shared" ref="AD104:AD167" ca="1" si="65">IF(AE104&lt;=4,0,(AA104-AB104)*AC104-$B$3)</f>
        <v>0</v>
      </c>
      <c r="AE104">
        <f t="shared" ref="AE104:AE167" ca="1" si="66">IF(AM104&lt;=0.1,3,IF(AND(AM104&gt;0.1,AM104&lt;0.7),4,IF(AM104&gt;=0.7,5,FALSE)))</f>
        <v>4</v>
      </c>
      <c r="AF104" s="46">
        <f t="shared" ref="AF104:AF167" ca="1" si="67">NPV($B$4,J104,N104,R104,V104,Z104,AD104)</f>
        <v>-14317.986746571671</v>
      </c>
      <c r="AH104" s="42">
        <f t="shared" ca="1" si="57"/>
        <v>0.13712857371122056</v>
      </c>
      <c r="AI104" s="42">
        <f t="shared" ca="1" si="35"/>
        <v>0.28028888846234368</v>
      </c>
      <c r="AJ104" s="42">
        <f t="shared" ca="1" si="35"/>
        <v>0.69749182010033783</v>
      </c>
      <c r="AK104" s="42">
        <f t="shared" ca="1" si="35"/>
        <v>0.80092209499886002</v>
      </c>
      <c r="AL104" s="42">
        <f t="shared" ca="1" si="35"/>
        <v>0.9977472430124239</v>
      </c>
      <c r="AM104" s="42">
        <f t="shared" ca="1" si="35"/>
        <v>0.61921045562041044</v>
      </c>
    </row>
    <row r="105" spans="9:39" x14ac:dyDescent="0.3">
      <c r="I105">
        <v>102</v>
      </c>
      <c r="J105" s="14">
        <f t="shared" ca="1" si="37"/>
        <v>-62333</v>
      </c>
      <c r="K105" s="41">
        <f t="shared" ca="1" si="38"/>
        <v>19.37</v>
      </c>
      <c r="L105" s="41">
        <f t="shared" ca="1" si="39"/>
        <v>13.3</v>
      </c>
      <c r="M105" s="14">
        <f t="shared" ca="1" si="40"/>
        <v>5099</v>
      </c>
      <c r="N105" s="14">
        <f t="shared" ca="1" si="61"/>
        <v>20950.93</v>
      </c>
      <c r="O105" s="41">
        <f t="shared" ca="1" si="41"/>
        <v>18.329999999999998</v>
      </c>
      <c r="P105" s="41">
        <f t="shared" ca="1" si="42"/>
        <v>13.83</v>
      </c>
      <c r="Q105" s="14">
        <f t="shared" ca="1" si="43"/>
        <v>5198</v>
      </c>
      <c r="R105" s="14">
        <f t="shared" ca="1" si="62"/>
        <v>13390.999999999989</v>
      </c>
      <c r="S105" s="41">
        <f t="shared" ca="1" si="44"/>
        <v>18.760000000000002</v>
      </c>
      <c r="T105" s="41">
        <f t="shared" ca="1" si="45"/>
        <v>12.84</v>
      </c>
      <c r="U105" s="14">
        <f t="shared" ca="1" si="46"/>
        <v>4944</v>
      </c>
      <c r="V105" s="14">
        <f t="shared" ca="1" si="63"/>
        <v>19268.480000000007</v>
      </c>
      <c r="W105" s="41">
        <f t="shared" ca="1" si="48"/>
        <v>19.399999999999999</v>
      </c>
      <c r="X105" s="41">
        <f t="shared" ca="1" si="49"/>
        <v>13.71</v>
      </c>
      <c r="Y105" s="14">
        <f t="shared" ca="1" si="50"/>
        <v>5011</v>
      </c>
      <c r="Z105" s="14">
        <f t="shared" ca="1" si="64"/>
        <v>18512.589999999989</v>
      </c>
      <c r="AA105" s="41">
        <f t="shared" ca="1" si="52"/>
        <v>18.010000000000002</v>
      </c>
      <c r="AB105" s="41">
        <f t="shared" ca="1" si="53"/>
        <v>13.9</v>
      </c>
      <c r="AC105" s="14">
        <f t="shared" ca="1" si="54"/>
        <v>5133</v>
      </c>
      <c r="AD105" s="14">
        <f t="shared" ca="1" si="65"/>
        <v>0</v>
      </c>
      <c r="AE105">
        <f t="shared" ca="1" si="66"/>
        <v>4</v>
      </c>
      <c r="AF105" s="46">
        <f t="shared" ca="1" si="67"/>
        <v>181.00303958797255</v>
      </c>
      <c r="AH105" s="42">
        <f t="shared" ca="1" si="57"/>
        <v>0.56777056252472768</v>
      </c>
      <c r="AI105" s="42">
        <f t="shared" ca="1" si="57"/>
        <v>0.96665326573335286</v>
      </c>
      <c r="AJ105" s="42">
        <f t="shared" ca="1" si="57"/>
        <v>7.4671342911886707E-2</v>
      </c>
      <c r="AK105" s="42">
        <f t="shared" ca="1" si="57"/>
        <v>0.64356178138531073</v>
      </c>
      <c r="AL105" s="42">
        <f t="shared" ca="1" si="57"/>
        <v>0.35726433279621073</v>
      </c>
      <c r="AM105" s="42">
        <f t="shared" ca="1" si="57"/>
        <v>0.63230050671357829</v>
      </c>
    </row>
    <row r="106" spans="9:39" x14ac:dyDescent="0.3">
      <c r="I106">
        <v>103</v>
      </c>
      <c r="J106" s="14">
        <f t="shared" ca="1" si="37"/>
        <v>-60328</v>
      </c>
      <c r="K106" s="41">
        <f t="shared" ca="1" si="38"/>
        <v>18.07</v>
      </c>
      <c r="L106" s="41">
        <f t="shared" ca="1" si="39"/>
        <v>13.7</v>
      </c>
      <c r="M106" s="14">
        <f t="shared" ca="1" si="40"/>
        <v>5000</v>
      </c>
      <c r="N106" s="14">
        <f t="shared" ca="1" si="61"/>
        <v>11850.000000000004</v>
      </c>
      <c r="O106" s="41">
        <f t="shared" ca="1" si="41"/>
        <v>19.02</v>
      </c>
      <c r="P106" s="41">
        <f t="shared" ca="1" si="42"/>
        <v>13.46</v>
      </c>
      <c r="Q106" s="14">
        <f t="shared" ca="1" si="43"/>
        <v>5105</v>
      </c>
      <c r="R106" s="14">
        <f t="shared" ca="1" si="62"/>
        <v>18383.799999999992</v>
      </c>
      <c r="S106" s="41">
        <f t="shared" ca="1" si="44"/>
        <v>18.47</v>
      </c>
      <c r="T106" s="41">
        <f t="shared" ca="1" si="45"/>
        <v>13.2</v>
      </c>
      <c r="U106" s="14">
        <f t="shared" ca="1" si="46"/>
        <v>5084</v>
      </c>
      <c r="V106" s="14">
        <f t="shared" ca="1" si="63"/>
        <v>16792.679999999997</v>
      </c>
      <c r="W106" s="41">
        <f t="shared" ca="1" si="48"/>
        <v>18.62</v>
      </c>
      <c r="X106" s="41">
        <f t="shared" ca="1" si="49"/>
        <v>13.65</v>
      </c>
      <c r="Y106" s="14">
        <f t="shared" ca="1" si="50"/>
        <v>5059</v>
      </c>
      <c r="Z106" s="14">
        <f t="shared" ca="1" si="64"/>
        <v>15143.230000000003</v>
      </c>
      <c r="AA106" s="41">
        <f t="shared" ca="1" si="52"/>
        <v>19.309999999999999</v>
      </c>
      <c r="AB106" s="41">
        <f t="shared" ca="1" si="53"/>
        <v>13.28</v>
      </c>
      <c r="AC106" s="14">
        <f t="shared" ca="1" si="54"/>
        <v>5068</v>
      </c>
      <c r="AD106" s="14">
        <f t="shared" ca="1" si="65"/>
        <v>20560.039999999997</v>
      </c>
      <c r="AE106">
        <f t="shared" ca="1" si="66"/>
        <v>5</v>
      </c>
      <c r="AF106" s="46">
        <f t="shared" ca="1" si="67"/>
        <v>8179.937950143817</v>
      </c>
      <c r="AH106" s="42">
        <f t="shared" ref="AH106:AM148" ca="1" si="68">RAND()</f>
        <v>0.50317601039955262</v>
      </c>
      <c r="AI106" s="42">
        <f t="shared" ca="1" si="68"/>
        <v>0.36974736740333303</v>
      </c>
      <c r="AJ106" s="42">
        <f t="shared" ca="1" si="68"/>
        <v>0.53263879373105671</v>
      </c>
      <c r="AK106" s="42">
        <f t="shared" ca="1" si="68"/>
        <v>0.92467552059307911</v>
      </c>
      <c r="AL106" s="42">
        <f t="shared" ca="1" si="68"/>
        <v>0.27566129553584318</v>
      </c>
      <c r="AM106" s="42">
        <f t="shared" ca="1" si="68"/>
        <v>0.81481011888834975</v>
      </c>
    </row>
    <row r="107" spans="9:39" x14ac:dyDescent="0.3">
      <c r="I107">
        <v>104</v>
      </c>
      <c r="J107" s="14">
        <f t="shared" ca="1" si="37"/>
        <v>-62727</v>
      </c>
      <c r="K107" s="41">
        <f t="shared" ca="1" si="38"/>
        <v>18.96</v>
      </c>
      <c r="L107" s="41">
        <f t="shared" ca="1" si="39"/>
        <v>13.32</v>
      </c>
      <c r="M107" s="14">
        <f t="shared" ca="1" si="40"/>
        <v>5033</v>
      </c>
      <c r="N107" s="14">
        <f t="shared" ca="1" si="61"/>
        <v>18386.120000000003</v>
      </c>
      <c r="O107" s="41">
        <f t="shared" ca="1" si="41"/>
        <v>17.72</v>
      </c>
      <c r="P107" s="41">
        <f t="shared" ca="1" si="42"/>
        <v>13.91</v>
      </c>
      <c r="Q107" s="14">
        <f t="shared" ca="1" si="43"/>
        <v>5085</v>
      </c>
      <c r="R107" s="14">
        <f t="shared" ca="1" si="62"/>
        <v>9373.8499999999949</v>
      </c>
      <c r="S107" s="41">
        <f t="shared" ca="1" si="44"/>
        <v>19.440000000000001</v>
      </c>
      <c r="T107" s="41">
        <f t="shared" ca="1" si="45"/>
        <v>13.87</v>
      </c>
      <c r="U107" s="14">
        <f t="shared" ca="1" si="46"/>
        <v>5003</v>
      </c>
      <c r="V107" s="14">
        <f t="shared" ca="1" si="63"/>
        <v>17866.71000000001</v>
      </c>
      <c r="W107" s="41">
        <f t="shared" ca="1" si="48"/>
        <v>17.940000000000001</v>
      </c>
      <c r="X107" s="41">
        <f t="shared" ca="1" si="49"/>
        <v>12.99</v>
      </c>
      <c r="Y107" s="14">
        <f t="shared" ca="1" si="50"/>
        <v>5058</v>
      </c>
      <c r="Z107" s="14">
        <f t="shared" ca="1" si="64"/>
        <v>15037.100000000006</v>
      </c>
      <c r="AA107" s="41">
        <f t="shared" ca="1" si="52"/>
        <v>18.03</v>
      </c>
      <c r="AB107" s="41">
        <f t="shared" ca="1" si="53"/>
        <v>12.93</v>
      </c>
      <c r="AC107" s="14">
        <f t="shared" ca="1" si="54"/>
        <v>5163</v>
      </c>
      <c r="AD107" s="14">
        <f t="shared" ca="1" si="65"/>
        <v>0</v>
      </c>
      <c r="AE107">
        <f t="shared" ca="1" si="66"/>
        <v>4</v>
      </c>
      <c r="AF107" s="46">
        <f t="shared" ca="1" si="67"/>
        <v>-9553.6648872971018</v>
      </c>
      <c r="AH107" s="42">
        <f t="shared" ca="1" si="68"/>
        <v>0.38832792853141429</v>
      </c>
      <c r="AI107" s="42">
        <f t="shared" ca="1" si="68"/>
        <v>0.21994446173999216</v>
      </c>
      <c r="AJ107" s="42">
        <f t="shared" ca="1" si="68"/>
        <v>0.24280759737491153</v>
      </c>
      <c r="AK107" s="42">
        <f t="shared" ca="1" si="68"/>
        <v>0.18544002199040899</v>
      </c>
      <c r="AL107" s="42">
        <f t="shared" ca="1" si="68"/>
        <v>0.13667050975444417</v>
      </c>
      <c r="AM107" s="42">
        <f t="shared" ca="1" si="68"/>
        <v>0.20319545518980264</v>
      </c>
    </row>
    <row r="108" spans="9:39" x14ac:dyDescent="0.3">
      <c r="I108">
        <v>105</v>
      </c>
      <c r="J108" s="14">
        <f t="shared" ca="1" si="37"/>
        <v>-59809</v>
      </c>
      <c r="K108" s="41">
        <f t="shared" ca="1" si="38"/>
        <v>18.45</v>
      </c>
      <c r="L108" s="41">
        <f t="shared" ca="1" si="39"/>
        <v>13.18</v>
      </c>
      <c r="M108" s="14">
        <f t="shared" ca="1" si="40"/>
        <v>5080</v>
      </c>
      <c r="N108" s="14">
        <f t="shared" ca="1" si="61"/>
        <v>16771.599999999999</v>
      </c>
      <c r="O108" s="41">
        <f t="shared" ca="1" si="41"/>
        <v>18.97</v>
      </c>
      <c r="P108" s="41">
        <f t="shared" ca="1" si="42"/>
        <v>12.83</v>
      </c>
      <c r="Q108" s="14">
        <f t="shared" ca="1" si="43"/>
        <v>5029</v>
      </c>
      <c r="R108" s="14">
        <f t="shared" ca="1" si="62"/>
        <v>20878.059999999994</v>
      </c>
      <c r="S108" s="41">
        <f t="shared" ca="1" si="44"/>
        <v>18.88</v>
      </c>
      <c r="T108" s="41">
        <f t="shared" ca="1" si="45"/>
        <v>13.04</v>
      </c>
      <c r="U108" s="14">
        <f t="shared" ca="1" si="46"/>
        <v>5082</v>
      </c>
      <c r="V108" s="14">
        <f t="shared" ca="1" si="63"/>
        <v>19678.88</v>
      </c>
      <c r="W108" s="41">
        <f t="shared" ca="1" si="48"/>
        <v>18.59</v>
      </c>
      <c r="X108" s="41">
        <f t="shared" ca="1" si="49"/>
        <v>12.52</v>
      </c>
      <c r="Y108" s="14">
        <f t="shared" ca="1" si="50"/>
        <v>5168</v>
      </c>
      <c r="Z108" s="14">
        <f t="shared" ca="1" si="64"/>
        <v>21369.760000000002</v>
      </c>
      <c r="AA108" s="41">
        <f t="shared" ca="1" si="52"/>
        <v>19.489999999999998</v>
      </c>
      <c r="AB108" s="41">
        <f t="shared" ca="1" si="53"/>
        <v>12.92</v>
      </c>
      <c r="AC108" s="14">
        <f t="shared" ca="1" si="54"/>
        <v>5031</v>
      </c>
      <c r="AD108" s="14">
        <f t="shared" ca="1" si="65"/>
        <v>0</v>
      </c>
      <c r="AE108">
        <f t="shared" ca="1" si="66"/>
        <v>4</v>
      </c>
      <c r="AF108" s="46">
        <f t="shared" ca="1" si="67"/>
        <v>7588.9451157953854</v>
      </c>
      <c r="AH108" s="42">
        <f t="shared" ca="1" si="68"/>
        <v>0.37689468582293273</v>
      </c>
      <c r="AI108" s="42">
        <f t="shared" ca="1" si="68"/>
        <v>0.21297836117340763</v>
      </c>
      <c r="AJ108" s="42">
        <f t="shared" ca="1" si="68"/>
        <v>0.79082547241224499</v>
      </c>
      <c r="AK108" s="42">
        <f t="shared" ca="1" si="68"/>
        <v>0.60969823270203127</v>
      </c>
      <c r="AL108" s="42">
        <f t="shared" ca="1" si="68"/>
        <v>0.20119207154198959</v>
      </c>
      <c r="AM108" s="42">
        <f t="shared" ca="1" si="68"/>
        <v>0.38008822073295967</v>
      </c>
    </row>
    <row r="109" spans="9:39" x14ac:dyDescent="0.3">
      <c r="I109">
        <v>106</v>
      </c>
      <c r="J109" s="14">
        <f t="shared" ca="1" si="37"/>
        <v>-58878</v>
      </c>
      <c r="K109" s="41">
        <f t="shared" ca="1" si="38"/>
        <v>18.489999999999998</v>
      </c>
      <c r="L109" s="41">
        <f t="shared" ca="1" si="39"/>
        <v>13.59</v>
      </c>
      <c r="M109" s="14">
        <f t="shared" ca="1" si="40"/>
        <v>5318</v>
      </c>
      <c r="N109" s="14">
        <f t="shared" ca="1" si="61"/>
        <v>16058.199999999993</v>
      </c>
      <c r="O109" s="41">
        <f t="shared" ca="1" si="41"/>
        <v>19.36</v>
      </c>
      <c r="P109" s="41">
        <f t="shared" ca="1" si="42"/>
        <v>12.88</v>
      </c>
      <c r="Q109" s="14">
        <f t="shared" ca="1" si="43"/>
        <v>5073</v>
      </c>
      <c r="R109" s="14">
        <f t="shared" ca="1" si="62"/>
        <v>22873.039999999994</v>
      </c>
      <c r="S109" s="41">
        <f t="shared" ca="1" si="44"/>
        <v>18.260000000000002</v>
      </c>
      <c r="T109" s="41">
        <f t="shared" ca="1" si="45"/>
        <v>13.9</v>
      </c>
      <c r="U109" s="14">
        <f t="shared" ca="1" si="46"/>
        <v>5144</v>
      </c>
      <c r="V109" s="14">
        <f t="shared" ca="1" si="63"/>
        <v>12427.840000000007</v>
      </c>
      <c r="W109" s="41">
        <f t="shared" ca="1" si="48"/>
        <v>18</v>
      </c>
      <c r="X109" s="41">
        <f t="shared" ca="1" si="49"/>
        <v>12.84</v>
      </c>
      <c r="Y109" s="14">
        <f t="shared" ca="1" si="50"/>
        <v>5050</v>
      </c>
      <c r="Z109" s="14">
        <f t="shared" ca="1" si="64"/>
        <v>16058</v>
      </c>
      <c r="AA109" s="41">
        <f t="shared" ca="1" si="52"/>
        <v>17.88</v>
      </c>
      <c r="AB109" s="41">
        <f t="shared" ca="1" si="53"/>
        <v>12.88</v>
      </c>
      <c r="AC109" s="14">
        <f t="shared" ca="1" si="54"/>
        <v>5172</v>
      </c>
      <c r="AD109" s="14">
        <f t="shared" ca="1" si="65"/>
        <v>0</v>
      </c>
      <c r="AE109">
        <f t="shared" ca="1" si="66"/>
        <v>4</v>
      </c>
      <c r="AF109" s="46">
        <f t="shared" ca="1" si="67"/>
        <v>-205.41168864296162</v>
      </c>
      <c r="AH109" s="42">
        <f t="shared" ca="1" si="68"/>
        <v>0.73322507215448751</v>
      </c>
      <c r="AI109" s="42">
        <f t="shared" ca="1" si="68"/>
        <v>0.44833981755492225</v>
      </c>
      <c r="AJ109" s="42">
        <f t="shared" ca="1" si="68"/>
        <v>0.39472593283118251</v>
      </c>
      <c r="AK109" s="42">
        <f t="shared" ca="1" si="68"/>
        <v>0.68493951891735849</v>
      </c>
      <c r="AL109" s="42">
        <f t="shared" ca="1" si="68"/>
        <v>0.16875402635177283</v>
      </c>
      <c r="AM109" s="42">
        <f t="shared" ca="1" si="68"/>
        <v>0.31557322999567328</v>
      </c>
    </row>
    <row r="110" spans="9:39" x14ac:dyDescent="0.3">
      <c r="I110">
        <v>107</v>
      </c>
      <c r="J110" s="14">
        <f t="shared" ca="1" si="37"/>
        <v>-60184</v>
      </c>
      <c r="K110" s="41">
        <f t="shared" ca="1" si="38"/>
        <v>19.47</v>
      </c>
      <c r="L110" s="41">
        <f t="shared" ca="1" si="39"/>
        <v>13.32</v>
      </c>
      <c r="M110" s="14">
        <f t="shared" ca="1" si="40"/>
        <v>5247</v>
      </c>
      <c r="N110" s="14">
        <f t="shared" ca="1" si="61"/>
        <v>22269.049999999992</v>
      </c>
      <c r="O110" s="41">
        <f t="shared" ca="1" si="41"/>
        <v>18.3</v>
      </c>
      <c r="P110" s="41">
        <f t="shared" ca="1" si="42"/>
        <v>12.88</v>
      </c>
      <c r="Q110" s="14">
        <f t="shared" ca="1" si="43"/>
        <v>5156</v>
      </c>
      <c r="R110" s="14">
        <f t="shared" ca="1" si="62"/>
        <v>17945.52</v>
      </c>
      <c r="S110" s="41">
        <f t="shared" ca="1" si="44"/>
        <v>18.22</v>
      </c>
      <c r="T110" s="41">
        <f t="shared" ca="1" si="45"/>
        <v>12.66</v>
      </c>
      <c r="U110" s="14">
        <f t="shared" ca="1" si="46"/>
        <v>5145</v>
      </c>
      <c r="V110" s="14">
        <f t="shared" ca="1" si="63"/>
        <v>18606.199999999993</v>
      </c>
      <c r="W110" s="41">
        <f t="shared" ca="1" si="48"/>
        <v>18.53</v>
      </c>
      <c r="X110" s="41">
        <f t="shared" ca="1" si="49"/>
        <v>12.86</v>
      </c>
      <c r="Y110" s="14">
        <f t="shared" ca="1" si="50"/>
        <v>5096</v>
      </c>
      <c r="Z110" s="14">
        <f t="shared" ca="1" si="64"/>
        <v>18894.320000000007</v>
      </c>
      <c r="AA110" s="41">
        <f t="shared" ca="1" si="52"/>
        <v>18.18</v>
      </c>
      <c r="AB110" s="41">
        <f t="shared" ca="1" si="53"/>
        <v>12.97</v>
      </c>
      <c r="AC110" s="14">
        <f t="shared" ca="1" si="54"/>
        <v>4953</v>
      </c>
      <c r="AD110" s="14">
        <f t="shared" ca="1" si="65"/>
        <v>0</v>
      </c>
      <c r="AE110">
        <f t="shared" ca="1" si="66"/>
        <v>4</v>
      </c>
      <c r="AF110" s="46">
        <f t="shared" ca="1" si="67"/>
        <v>6966.2095256607518</v>
      </c>
      <c r="AH110" s="42">
        <f t="shared" ca="1" si="68"/>
        <v>0.83679836201997193</v>
      </c>
      <c r="AI110" s="42">
        <f t="shared" ca="1" si="68"/>
        <v>0.12826695159120727</v>
      </c>
      <c r="AJ110" s="42">
        <f t="shared" ca="1" si="68"/>
        <v>0.84581311191933117</v>
      </c>
      <c r="AK110" s="42">
        <f t="shared" ca="1" si="68"/>
        <v>0.6296385969742202</v>
      </c>
      <c r="AL110" s="42">
        <f t="shared" ca="1" si="68"/>
        <v>7.3735380583345722E-2</v>
      </c>
      <c r="AM110" s="42">
        <f t="shared" ca="1" si="68"/>
        <v>0.67807121911068013</v>
      </c>
    </row>
    <row r="111" spans="9:39" x14ac:dyDescent="0.3">
      <c r="I111">
        <v>108</v>
      </c>
      <c r="J111" s="14">
        <f t="shared" ca="1" si="37"/>
        <v>-63305</v>
      </c>
      <c r="K111" s="41">
        <f t="shared" ca="1" si="38"/>
        <v>19.37</v>
      </c>
      <c r="L111" s="41">
        <f t="shared" ca="1" si="39"/>
        <v>13.06</v>
      </c>
      <c r="M111" s="14">
        <f t="shared" ca="1" si="40"/>
        <v>5287</v>
      </c>
      <c r="N111" s="14">
        <f t="shared" ca="1" si="61"/>
        <v>23360.97</v>
      </c>
      <c r="O111" s="41">
        <f t="shared" ca="1" si="41"/>
        <v>19.12</v>
      </c>
      <c r="P111" s="41">
        <f t="shared" ca="1" si="42"/>
        <v>12.96</v>
      </c>
      <c r="Q111" s="14">
        <f t="shared" ca="1" si="43"/>
        <v>5335</v>
      </c>
      <c r="R111" s="14">
        <f t="shared" ca="1" si="62"/>
        <v>22863.599999999999</v>
      </c>
      <c r="S111" s="41">
        <f t="shared" ca="1" si="44"/>
        <v>18.22</v>
      </c>
      <c r="T111" s="41">
        <f t="shared" ca="1" si="45"/>
        <v>13.81</v>
      </c>
      <c r="U111" s="14">
        <f t="shared" ca="1" si="46"/>
        <v>5069</v>
      </c>
      <c r="V111" s="14">
        <f t="shared" ca="1" si="63"/>
        <v>12354.28999999999</v>
      </c>
      <c r="W111" s="41">
        <f t="shared" ca="1" si="48"/>
        <v>19.32</v>
      </c>
      <c r="X111" s="41">
        <f t="shared" ca="1" si="49"/>
        <v>13.67</v>
      </c>
      <c r="Y111" s="14">
        <f t="shared" ca="1" si="50"/>
        <v>5075</v>
      </c>
      <c r="Z111" s="14">
        <f t="shared" ca="1" si="64"/>
        <v>18673.75</v>
      </c>
      <c r="AA111" s="41">
        <f t="shared" ca="1" si="52"/>
        <v>19</v>
      </c>
      <c r="AB111" s="41">
        <f t="shared" ca="1" si="53"/>
        <v>14</v>
      </c>
      <c r="AC111" s="14">
        <f t="shared" ca="1" si="54"/>
        <v>5013</v>
      </c>
      <c r="AD111" s="14">
        <f t="shared" ca="1" si="65"/>
        <v>0</v>
      </c>
      <c r="AE111">
        <f t="shared" ca="1" si="66"/>
        <v>4</v>
      </c>
      <c r="AF111" s="46">
        <f t="shared" ca="1" si="67"/>
        <v>4006.0685899716118</v>
      </c>
      <c r="AH111" s="42">
        <f t="shared" ca="1" si="68"/>
        <v>0.82617973686864543</v>
      </c>
      <c r="AI111" s="42">
        <f t="shared" ca="1" si="68"/>
        <v>0.83759823875747008</v>
      </c>
      <c r="AJ111" s="42">
        <f t="shared" ca="1" si="68"/>
        <v>0.59331260179744594</v>
      </c>
      <c r="AK111" s="42">
        <f t="shared" ca="1" si="68"/>
        <v>0.23441758285748748</v>
      </c>
      <c r="AL111" s="42">
        <f t="shared" ca="1" si="68"/>
        <v>0.83764854733519767</v>
      </c>
      <c r="AM111" s="42">
        <f t="shared" ca="1" si="68"/>
        <v>0.33456099359635927</v>
      </c>
    </row>
    <row r="112" spans="9:39" x14ac:dyDescent="0.3">
      <c r="I112">
        <v>109</v>
      </c>
      <c r="J112" s="14">
        <f t="shared" ca="1" si="37"/>
        <v>-58222</v>
      </c>
      <c r="K112" s="41">
        <f t="shared" ca="1" si="38"/>
        <v>18.100000000000001</v>
      </c>
      <c r="L112" s="41">
        <f t="shared" ca="1" si="39"/>
        <v>13.84</v>
      </c>
      <c r="M112" s="14">
        <f t="shared" ca="1" si="40"/>
        <v>5099</v>
      </c>
      <c r="N112" s="14">
        <f t="shared" ca="1" si="61"/>
        <v>11721.740000000009</v>
      </c>
      <c r="O112" s="41">
        <f t="shared" ca="1" si="41"/>
        <v>18.55</v>
      </c>
      <c r="P112" s="41">
        <f t="shared" ca="1" si="42"/>
        <v>13.11</v>
      </c>
      <c r="Q112" s="14">
        <f t="shared" ca="1" si="43"/>
        <v>5086</v>
      </c>
      <c r="R112" s="14">
        <f t="shared" ca="1" si="62"/>
        <v>17667.840000000007</v>
      </c>
      <c r="S112" s="41">
        <f t="shared" ca="1" si="44"/>
        <v>17.86</v>
      </c>
      <c r="T112" s="41">
        <f t="shared" ca="1" si="45"/>
        <v>12.72</v>
      </c>
      <c r="U112" s="14">
        <f t="shared" ca="1" si="46"/>
        <v>5047</v>
      </c>
      <c r="V112" s="14">
        <f t="shared" ca="1" si="63"/>
        <v>15941.579999999994</v>
      </c>
      <c r="W112" s="41">
        <f t="shared" ca="1" si="48"/>
        <v>19.32</v>
      </c>
      <c r="X112" s="41">
        <f t="shared" ca="1" si="49"/>
        <v>13.75</v>
      </c>
      <c r="Y112" s="14">
        <f t="shared" ca="1" si="50"/>
        <v>5103</v>
      </c>
      <c r="Z112" s="14">
        <f t="shared" ca="1" si="64"/>
        <v>18423.710000000003</v>
      </c>
      <c r="AA112" s="41">
        <f t="shared" ca="1" si="52"/>
        <v>17.88</v>
      </c>
      <c r="AB112" s="41">
        <f t="shared" ca="1" si="53"/>
        <v>13.45</v>
      </c>
      <c r="AC112" s="14">
        <f t="shared" ca="1" si="54"/>
        <v>4926</v>
      </c>
      <c r="AD112" s="14">
        <f t="shared" ca="1" si="65"/>
        <v>11822.18</v>
      </c>
      <c r="AE112">
        <f t="shared" ca="1" si="66"/>
        <v>5</v>
      </c>
      <c r="AF112" s="46">
        <f t="shared" ca="1" si="67"/>
        <v>5068.8137039535259</v>
      </c>
      <c r="AH112" s="42">
        <f t="shared" ca="1" si="68"/>
        <v>0.49159164406557621</v>
      </c>
      <c r="AI112" s="42">
        <f t="shared" ca="1" si="68"/>
        <v>0.71671208508793705</v>
      </c>
      <c r="AJ112" s="42">
        <f t="shared" ca="1" si="68"/>
        <v>0.83329390152456873</v>
      </c>
      <c r="AK112" s="42">
        <f t="shared" ca="1" si="68"/>
        <v>0.85998118619763042</v>
      </c>
      <c r="AL112" s="42">
        <f t="shared" ca="1" si="68"/>
        <v>7.8154743769782598E-2</v>
      </c>
      <c r="AM112" s="42">
        <f t="shared" ca="1" si="68"/>
        <v>0.73774428161853134</v>
      </c>
    </row>
    <row r="113" spans="9:39" x14ac:dyDescent="0.3">
      <c r="I113">
        <v>110</v>
      </c>
      <c r="J113" s="14">
        <f t="shared" ca="1" si="37"/>
        <v>-61144</v>
      </c>
      <c r="K113" s="41">
        <f t="shared" ca="1" si="38"/>
        <v>18.29</v>
      </c>
      <c r="L113" s="41">
        <f t="shared" ca="1" si="39"/>
        <v>13.04</v>
      </c>
      <c r="M113" s="14">
        <f t="shared" ca="1" si="40"/>
        <v>5152</v>
      </c>
      <c r="N113" s="14">
        <f t="shared" ca="1" si="61"/>
        <v>17048</v>
      </c>
      <c r="O113" s="41">
        <f t="shared" ca="1" si="41"/>
        <v>17.829999999999998</v>
      </c>
      <c r="P113" s="41">
        <f t="shared" ca="1" si="42"/>
        <v>13.47</v>
      </c>
      <c r="Q113" s="14">
        <f t="shared" ca="1" si="43"/>
        <v>5194</v>
      </c>
      <c r="R113" s="14">
        <f t="shared" ca="1" si="62"/>
        <v>12645.839999999989</v>
      </c>
      <c r="S113" s="41">
        <f t="shared" ca="1" si="44"/>
        <v>18.670000000000002</v>
      </c>
      <c r="T113" s="41">
        <f t="shared" ca="1" si="45"/>
        <v>13.36</v>
      </c>
      <c r="U113" s="14">
        <f t="shared" ca="1" si="46"/>
        <v>5172</v>
      </c>
      <c r="V113" s="14">
        <f t="shared" ca="1" si="63"/>
        <v>17463.320000000011</v>
      </c>
      <c r="W113" s="41">
        <f t="shared" ca="1" si="48"/>
        <v>17.71</v>
      </c>
      <c r="X113" s="41">
        <f t="shared" ca="1" si="49"/>
        <v>13.97</v>
      </c>
      <c r="Y113" s="14">
        <f t="shared" ca="1" si="50"/>
        <v>5020</v>
      </c>
      <c r="Z113" s="14">
        <f t="shared" ca="1" si="64"/>
        <v>8774.7999999999993</v>
      </c>
      <c r="AA113" s="41">
        <f t="shared" ca="1" si="52"/>
        <v>17.850000000000001</v>
      </c>
      <c r="AB113" s="41">
        <f t="shared" ca="1" si="53"/>
        <v>12.65</v>
      </c>
      <c r="AC113" s="14">
        <f t="shared" ca="1" si="54"/>
        <v>5078</v>
      </c>
      <c r="AD113" s="14">
        <f t="shared" ca="1" si="65"/>
        <v>0</v>
      </c>
      <c r="AE113">
        <f t="shared" ca="1" si="66"/>
        <v>4</v>
      </c>
      <c r="AF113" s="46">
        <f t="shared" ca="1" si="67"/>
        <v>-11503.042318057698</v>
      </c>
      <c r="AH113" s="42">
        <f t="shared" ca="1" si="68"/>
        <v>0.48139083394194315</v>
      </c>
      <c r="AI113" s="42">
        <f t="shared" ca="1" si="68"/>
        <v>0.38954352756197008</v>
      </c>
      <c r="AJ113" s="42">
        <f t="shared" ca="1" si="68"/>
        <v>0.71503380862691213</v>
      </c>
      <c r="AK113" s="42">
        <f t="shared" ca="1" si="68"/>
        <v>0.46900679963748626</v>
      </c>
      <c r="AL113" s="42">
        <f t="shared" ca="1" si="68"/>
        <v>0.50158430093557804</v>
      </c>
      <c r="AM113" s="42">
        <f t="shared" ca="1" si="68"/>
        <v>0.41768581400709803</v>
      </c>
    </row>
    <row r="114" spans="9:39" x14ac:dyDescent="0.3">
      <c r="I114">
        <v>111</v>
      </c>
      <c r="J114" s="14">
        <f t="shared" ca="1" si="37"/>
        <v>-63251</v>
      </c>
      <c r="K114" s="41">
        <f t="shared" ca="1" si="38"/>
        <v>17.739999999999998</v>
      </c>
      <c r="L114" s="41">
        <f t="shared" ca="1" si="39"/>
        <v>13.6</v>
      </c>
      <c r="M114" s="14">
        <f t="shared" ca="1" si="40"/>
        <v>5006</v>
      </c>
      <c r="N114" s="14">
        <f t="shared" ca="1" si="61"/>
        <v>10724.839999999993</v>
      </c>
      <c r="O114" s="41">
        <f t="shared" ca="1" si="41"/>
        <v>17.86</v>
      </c>
      <c r="P114" s="41">
        <f t="shared" ca="1" si="42"/>
        <v>13.32</v>
      </c>
      <c r="Q114" s="14">
        <f t="shared" ca="1" si="43"/>
        <v>5002</v>
      </c>
      <c r="R114" s="14">
        <f t="shared" ca="1" si="62"/>
        <v>12709.079999999994</v>
      </c>
      <c r="S114" s="41">
        <f t="shared" ca="1" si="44"/>
        <v>18.95</v>
      </c>
      <c r="T114" s="41">
        <f t="shared" ca="1" si="45"/>
        <v>12.85</v>
      </c>
      <c r="U114" s="14">
        <f t="shared" ca="1" si="46"/>
        <v>5198</v>
      </c>
      <c r="V114" s="14">
        <f t="shared" ca="1" si="63"/>
        <v>21707.8</v>
      </c>
      <c r="W114" s="41">
        <f t="shared" ca="1" si="48"/>
        <v>17.75</v>
      </c>
      <c r="X114" s="41">
        <f t="shared" ca="1" si="49"/>
        <v>13.36</v>
      </c>
      <c r="Y114" s="14">
        <f t="shared" ca="1" si="50"/>
        <v>5063</v>
      </c>
      <c r="Z114" s="14">
        <f t="shared" ca="1" si="64"/>
        <v>12226.570000000003</v>
      </c>
      <c r="AA114" s="41">
        <f t="shared" ca="1" si="52"/>
        <v>19.38</v>
      </c>
      <c r="AB114" s="41">
        <f t="shared" ca="1" si="53"/>
        <v>13.13</v>
      </c>
      <c r="AC114" s="14">
        <f t="shared" ca="1" si="54"/>
        <v>5025</v>
      </c>
      <c r="AD114" s="14">
        <f t="shared" ca="1" si="65"/>
        <v>21406.249999999993</v>
      </c>
      <c r="AE114">
        <f t="shared" ca="1" si="66"/>
        <v>5</v>
      </c>
      <c r="AF114" s="46">
        <f t="shared" ca="1" si="67"/>
        <v>1966.6800905854079</v>
      </c>
      <c r="AH114" s="42">
        <f t="shared" ca="1" si="68"/>
        <v>0.1758214131772754</v>
      </c>
      <c r="AI114" s="42">
        <f t="shared" ca="1" si="68"/>
        <v>0.85964580243730893</v>
      </c>
      <c r="AJ114" s="42">
        <f t="shared" ca="1" si="68"/>
        <v>0.22408638299958483</v>
      </c>
      <c r="AK114" s="42">
        <f t="shared" ca="1" si="68"/>
        <v>0.77557956269398132</v>
      </c>
      <c r="AL114" s="42">
        <f t="shared" ca="1" si="68"/>
        <v>0.56856154818480109</v>
      </c>
      <c r="AM114" s="42">
        <f t="shared" ca="1" si="68"/>
        <v>0.7802557261210501</v>
      </c>
    </row>
    <row r="115" spans="9:39" x14ac:dyDescent="0.3">
      <c r="I115">
        <v>112</v>
      </c>
      <c r="J115" s="14">
        <f t="shared" ca="1" si="37"/>
        <v>-58419</v>
      </c>
      <c r="K115" s="41">
        <f t="shared" ca="1" si="38"/>
        <v>18.89</v>
      </c>
      <c r="L115" s="41">
        <f t="shared" ca="1" si="39"/>
        <v>13.86</v>
      </c>
      <c r="M115" s="14">
        <f t="shared" ca="1" si="40"/>
        <v>5292</v>
      </c>
      <c r="N115" s="14">
        <f t="shared" ca="1" si="61"/>
        <v>16618.760000000006</v>
      </c>
      <c r="O115" s="41">
        <f t="shared" ca="1" si="41"/>
        <v>17.91</v>
      </c>
      <c r="P115" s="41">
        <f t="shared" ca="1" si="42"/>
        <v>13.71</v>
      </c>
      <c r="Q115" s="14" t="b">
        <f t="shared" ca="1" si="43"/>
        <v>0</v>
      </c>
      <c r="R115" s="14">
        <f t="shared" ca="1" si="62"/>
        <v>-10000</v>
      </c>
      <c r="S115" s="41">
        <f t="shared" ca="1" si="44"/>
        <v>18.98</v>
      </c>
      <c r="T115" s="41">
        <f t="shared" ca="1" si="45"/>
        <v>13.68</v>
      </c>
      <c r="U115" s="14">
        <f t="shared" ca="1" si="46"/>
        <v>5159</v>
      </c>
      <c r="V115" s="14">
        <f t="shared" ca="1" si="63"/>
        <v>17342.700000000004</v>
      </c>
      <c r="W115" s="41">
        <f t="shared" ca="1" si="48"/>
        <v>18.21</v>
      </c>
      <c r="X115" s="41">
        <f t="shared" ca="1" si="49"/>
        <v>12.65</v>
      </c>
      <c r="Y115" s="14">
        <f t="shared" ca="1" si="50"/>
        <v>5100</v>
      </c>
      <c r="Z115" s="14">
        <f t="shared" ca="1" si="64"/>
        <v>18356.000000000004</v>
      </c>
      <c r="AA115" s="41">
        <f t="shared" ca="1" si="52"/>
        <v>18.5</v>
      </c>
      <c r="AB115" s="41">
        <f t="shared" ca="1" si="53"/>
        <v>13.38</v>
      </c>
      <c r="AC115" s="14">
        <f t="shared" ca="1" si="54"/>
        <v>5169</v>
      </c>
      <c r="AD115" s="14">
        <f t="shared" ca="1" si="65"/>
        <v>0</v>
      </c>
      <c r="AE115">
        <f t="shared" ca="1" si="66"/>
        <v>4</v>
      </c>
      <c r="AF115" s="46">
        <f t="shared" ca="1" si="67"/>
        <v>-21264.105949248002</v>
      </c>
      <c r="AH115" s="42">
        <f t="shared" ca="1" si="68"/>
        <v>0.94754836014751664</v>
      </c>
      <c r="AI115" s="42">
        <f t="shared" ca="1" si="68"/>
        <v>0.58813918610514115</v>
      </c>
      <c r="AJ115" s="42">
        <f t="shared" ca="1" si="68"/>
        <v>0.11522249338270063</v>
      </c>
      <c r="AK115" s="42">
        <f t="shared" ca="1" si="68"/>
        <v>0.13544810119634287</v>
      </c>
      <c r="AL115" s="42">
        <f t="shared" ca="1" si="68"/>
        <v>0.81636053426055433</v>
      </c>
      <c r="AM115" s="42">
        <f t="shared" ca="1" si="68"/>
        <v>0.21657623929271885</v>
      </c>
    </row>
    <row r="116" spans="9:39" x14ac:dyDescent="0.3">
      <c r="I116">
        <v>113</v>
      </c>
      <c r="J116" s="14">
        <f t="shared" ca="1" si="37"/>
        <v>-62188</v>
      </c>
      <c r="K116" s="41">
        <f t="shared" ca="1" si="38"/>
        <v>18.079999999999998</v>
      </c>
      <c r="L116" s="41">
        <f t="shared" ca="1" si="39"/>
        <v>12.54</v>
      </c>
      <c r="M116" s="14">
        <f t="shared" ca="1" si="40"/>
        <v>5105</v>
      </c>
      <c r="N116" s="14">
        <f t="shared" ca="1" si="61"/>
        <v>18281.699999999997</v>
      </c>
      <c r="O116" s="41">
        <f t="shared" ca="1" si="41"/>
        <v>18.82</v>
      </c>
      <c r="P116" s="41">
        <f t="shared" ca="1" si="42"/>
        <v>12.51</v>
      </c>
      <c r="Q116" s="14">
        <f t="shared" ca="1" si="43"/>
        <v>5161</v>
      </c>
      <c r="R116" s="14">
        <f t="shared" ca="1" si="62"/>
        <v>22565.910000000003</v>
      </c>
      <c r="S116" s="41">
        <f t="shared" ca="1" si="44"/>
        <v>18.18</v>
      </c>
      <c r="T116" s="41">
        <f t="shared" ca="1" si="45"/>
        <v>12.57</v>
      </c>
      <c r="U116" s="14">
        <f t="shared" ca="1" si="46"/>
        <v>5006</v>
      </c>
      <c r="V116" s="14">
        <f t="shared" ca="1" si="63"/>
        <v>18083.659999999996</v>
      </c>
      <c r="W116" s="41">
        <f t="shared" ca="1" si="48"/>
        <v>19.46</v>
      </c>
      <c r="X116" s="41">
        <f t="shared" ca="1" si="49"/>
        <v>12.83</v>
      </c>
      <c r="Y116" s="14">
        <f t="shared" ca="1" si="50"/>
        <v>5025</v>
      </c>
      <c r="Z116" s="14">
        <f t="shared" ca="1" si="64"/>
        <v>23315.750000000007</v>
      </c>
      <c r="AA116" s="41">
        <f t="shared" ca="1" si="52"/>
        <v>19.43</v>
      </c>
      <c r="AB116" s="41">
        <f t="shared" ca="1" si="53"/>
        <v>13.63</v>
      </c>
      <c r="AC116" s="14">
        <f t="shared" ca="1" si="54"/>
        <v>5143</v>
      </c>
      <c r="AD116" s="14">
        <f t="shared" ca="1" si="65"/>
        <v>0</v>
      </c>
      <c r="AE116">
        <f t="shared" ca="1" si="66"/>
        <v>4</v>
      </c>
      <c r="AF116" s="46">
        <f t="shared" ca="1" si="67"/>
        <v>8296.3338024305267</v>
      </c>
      <c r="AH116" s="42">
        <f t="shared" ca="1" si="68"/>
        <v>0.12666822786007081</v>
      </c>
      <c r="AI116" s="42">
        <f t="shared" ca="1" si="68"/>
        <v>0.52549313951215315</v>
      </c>
      <c r="AJ116" s="42">
        <f t="shared" ca="1" si="68"/>
        <v>0.50425333145341433</v>
      </c>
      <c r="AK116" s="42">
        <f t="shared" ca="1" si="68"/>
        <v>0.59283252432854316</v>
      </c>
      <c r="AL116" s="42">
        <f t="shared" ca="1" si="68"/>
        <v>0.53743942132455014</v>
      </c>
      <c r="AM116" s="42">
        <f t="shared" ca="1" si="68"/>
        <v>0.53826071298421663</v>
      </c>
    </row>
    <row r="117" spans="9:39" x14ac:dyDescent="0.3">
      <c r="I117">
        <v>114</v>
      </c>
      <c r="J117" s="14">
        <f t="shared" ca="1" si="37"/>
        <v>-63829</v>
      </c>
      <c r="K117" s="41">
        <f t="shared" ca="1" si="38"/>
        <v>18.12</v>
      </c>
      <c r="L117" s="41">
        <f t="shared" ca="1" si="39"/>
        <v>13.23</v>
      </c>
      <c r="M117" s="14">
        <f t="shared" ca="1" si="40"/>
        <v>5027</v>
      </c>
      <c r="N117" s="14">
        <f t="shared" ca="1" si="61"/>
        <v>14582.030000000002</v>
      </c>
      <c r="O117" s="41">
        <f t="shared" ca="1" si="41"/>
        <v>19.440000000000001</v>
      </c>
      <c r="P117" s="41">
        <f t="shared" ca="1" si="42"/>
        <v>13.84</v>
      </c>
      <c r="Q117" s="14">
        <f t="shared" ca="1" si="43"/>
        <v>5049</v>
      </c>
      <c r="R117" s="14">
        <f t="shared" ca="1" si="62"/>
        <v>18274.400000000009</v>
      </c>
      <c r="S117" s="41">
        <f t="shared" ca="1" si="44"/>
        <v>17.88</v>
      </c>
      <c r="T117" s="41">
        <f t="shared" ca="1" si="45"/>
        <v>12.82</v>
      </c>
      <c r="U117" s="14">
        <f t="shared" ca="1" si="46"/>
        <v>5073</v>
      </c>
      <c r="V117" s="14">
        <f t="shared" ca="1" si="63"/>
        <v>15669.379999999994</v>
      </c>
      <c r="W117" s="41">
        <f t="shared" ca="1" si="48"/>
        <v>18.77</v>
      </c>
      <c r="X117" s="41">
        <f t="shared" ca="1" si="49"/>
        <v>13.45</v>
      </c>
      <c r="Y117" s="14">
        <f t="shared" ca="1" si="50"/>
        <v>5189</v>
      </c>
      <c r="Z117" s="14">
        <f t="shared" ca="1" si="64"/>
        <v>17605.480000000003</v>
      </c>
      <c r="AA117" s="41">
        <f t="shared" ca="1" si="52"/>
        <v>18.2</v>
      </c>
      <c r="AB117" s="41">
        <f t="shared" ca="1" si="53"/>
        <v>13.01</v>
      </c>
      <c r="AC117" s="14">
        <f t="shared" ca="1" si="54"/>
        <v>5129</v>
      </c>
      <c r="AD117" s="14">
        <f t="shared" ca="1" si="65"/>
        <v>0</v>
      </c>
      <c r="AE117">
        <f t="shared" ca="1" si="66"/>
        <v>4</v>
      </c>
      <c r="AF117" s="46">
        <f t="shared" ca="1" si="67"/>
        <v>-6327.0888997242228</v>
      </c>
      <c r="AH117" s="42">
        <f t="shared" ca="1" si="68"/>
        <v>0.23997356181634211</v>
      </c>
      <c r="AI117" s="42">
        <f t="shared" ca="1" si="68"/>
        <v>0.56167696767074948</v>
      </c>
      <c r="AJ117" s="42">
        <f t="shared" ca="1" si="68"/>
        <v>0.57223381592514011</v>
      </c>
      <c r="AK117" s="42">
        <f t="shared" ca="1" si="68"/>
        <v>0.97432261150413735</v>
      </c>
      <c r="AL117" s="42">
        <f t="shared" ca="1" si="68"/>
        <v>0.68378761505765229</v>
      </c>
      <c r="AM117" s="42">
        <f t="shared" ca="1" si="68"/>
        <v>0.50625244136645764</v>
      </c>
    </row>
    <row r="118" spans="9:39" x14ac:dyDescent="0.3">
      <c r="I118">
        <v>115</v>
      </c>
      <c r="J118" s="14">
        <f t="shared" ca="1" si="37"/>
        <v>-60307</v>
      </c>
      <c r="K118" s="41">
        <f t="shared" ca="1" si="38"/>
        <v>18.37</v>
      </c>
      <c r="L118" s="41">
        <f t="shared" ca="1" si="39"/>
        <v>13.4</v>
      </c>
      <c r="M118" s="14">
        <f t="shared" ca="1" si="40"/>
        <v>5251</v>
      </c>
      <c r="N118" s="14">
        <f t="shared" ca="1" si="61"/>
        <v>16097.470000000005</v>
      </c>
      <c r="O118" s="41">
        <f t="shared" ca="1" si="41"/>
        <v>18.940000000000001</v>
      </c>
      <c r="P118" s="41">
        <f t="shared" ca="1" si="42"/>
        <v>12.69</v>
      </c>
      <c r="Q118" s="14">
        <f t="shared" ca="1" si="43"/>
        <v>4920</v>
      </c>
      <c r="R118" s="14">
        <f t="shared" ca="1" si="62"/>
        <v>20750.000000000007</v>
      </c>
      <c r="S118" s="41">
        <f t="shared" ca="1" si="44"/>
        <v>18.399999999999999</v>
      </c>
      <c r="T118" s="41">
        <f t="shared" ca="1" si="45"/>
        <v>13.49</v>
      </c>
      <c r="U118" s="14">
        <f t="shared" ca="1" si="46"/>
        <v>5141</v>
      </c>
      <c r="V118" s="14">
        <f t="shared" ca="1" si="63"/>
        <v>15242.30999999999</v>
      </c>
      <c r="W118" s="41">
        <f t="shared" ca="1" si="48"/>
        <v>18.059999999999999</v>
      </c>
      <c r="X118" s="41">
        <f t="shared" ca="1" si="49"/>
        <v>12.98</v>
      </c>
      <c r="Y118" s="14">
        <f t="shared" ca="1" si="50"/>
        <v>5089</v>
      </c>
      <c r="Z118" s="14">
        <f t="shared" ca="1" si="64"/>
        <v>15852.119999999992</v>
      </c>
      <c r="AA118" s="41">
        <f t="shared" ca="1" si="52"/>
        <v>18.399999999999999</v>
      </c>
      <c r="AB118" s="41">
        <f t="shared" ca="1" si="53"/>
        <v>13.45</v>
      </c>
      <c r="AC118" s="14">
        <f t="shared" ca="1" si="54"/>
        <v>5198</v>
      </c>
      <c r="AD118" s="14">
        <f t="shared" ca="1" si="65"/>
        <v>15730.099999999995</v>
      </c>
      <c r="AE118">
        <f t="shared" ca="1" si="66"/>
        <v>5</v>
      </c>
      <c r="AF118" s="46">
        <f t="shared" ca="1" si="67"/>
        <v>9863.4580782743305</v>
      </c>
      <c r="AH118" s="42">
        <f t="shared" ca="1" si="68"/>
        <v>0.75362378454476298</v>
      </c>
      <c r="AI118" s="42">
        <f t="shared" ca="1" si="68"/>
        <v>6.8151193879926186E-3</v>
      </c>
      <c r="AJ118" s="42">
        <f t="shared" ca="1" si="68"/>
        <v>0.697151648867263</v>
      </c>
      <c r="AK118" s="42">
        <f t="shared" ca="1" si="68"/>
        <v>0.60390752542940274</v>
      </c>
      <c r="AL118" s="42">
        <f t="shared" ca="1" si="68"/>
        <v>0.48657992321499388</v>
      </c>
      <c r="AM118" s="42">
        <f t="shared" ca="1" si="68"/>
        <v>0.73023302413640989</v>
      </c>
    </row>
    <row r="119" spans="9:39" x14ac:dyDescent="0.3">
      <c r="I119">
        <v>116</v>
      </c>
      <c r="J119" s="14">
        <f t="shared" ca="1" si="37"/>
        <v>-61432</v>
      </c>
      <c r="K119" s="41">
        <f t="shared" ca="1" si="38"/>
        <v>18.93</v>
      </c>
      <c r="L119" s="41">
        <f t="shared" ca="1" si="39"/>
        <v>13.56</v>
      </c>
      <c r="M119" s="14">
        <f t="shared" ca="1" si="40"/>
        <v>5333</v>
      </c>
      <c r="N119" s="14">
        <f t="shared" ca="1" si="61"/>
        <v>18638.209999999995</v>
      </c>
      <c r="O119" s="41">
        <f t="shared" ca="1" si="41"/>
        <v>18.68</v>
      </c>
      <c r="P119" s="41">
        <f t="shared" ca="1" si="42"/>
        <v>13.21</v>
      </c>
      <c r="Q119" s="14" t="b">
        <f t="shared" ca="1" si="43"/>
        <v>0</v>
      </c>
      <c r="R119" s="14">
        <f t="shared" ca="1" si="62"/>
        <v>-10000</v>
      </c>
      <c r="S119" s="41">
        <f t="shared" ca="1" si="44"/>
        <v>19.059999999999999</v>
      </c>
      <c r="T119" s="41">
        <f t="shared" ca="1" si="45"/>
        <v>13.46</v>
      </c>
      <c r="U119" s="14">
        <f t="shared" ca="1" si="46"/>
        <v>5049</v>
      </c>
      <c r="V119" s="14">
        <f t="shared" ca="1" si="63"/>
        <v>18274.399999999991</v>
      </c>
      <c r="W119" s="41">
        <f t="shared" ca="1" si="48"/>
        <v>17.87</v>
      </c>
      <c r="X119" s="41">
        <f t="shared" ca="1" si="49"/>
        <v>13.05</v>
      </c>
      <c r="Y119" s="14">
        <f t="shared" ca="1" si="50"/>
        <v>5138</v>
      </c>
      <c r="Z119" s="14">
        <f t="shared" ca="1" si="64"/>
        <v>14765.16</v>
      </c>
      <c r="AA119" s="41">
        <f t="shared" ca="1" si="52"/>
        <v>17.8</v>
      </c>
      <c r="AB119" s="41">
        <f t="shared" ca="1" si="53"/>
        <v>13.15</v>
      </c>
      <c r="AC119" s="14">
        <f t="shared" ca="1" si="54"/>
        <v>5053</v>
      </c>
      <c r="AD119" s="14">
        <f t="shared" ca="1" si="65"/>
        <v>13496.45</v>
      </c>
      <c r="AE119">
        <f t="shared" ca="1" si="66"/>
        <v>5</v>
      </c>
      <c r="AF119" s="46">
        <f t="shared" ca="1" si="67"/>
        <v>-14740.081654048354</v>
      </c>
      <c r="AH119" s="42">
        <f t="shared" ca="1" si="68"/>
        <v>0.98609454131246033</v>
      </c>
      <c r="AI119" s="42">
        <f t="shared" ca="1" si="68"/>
        <v>0.30490706800154388</v>
      </c>
      <c r="AJ119" s="42">
        <f t="shared" ca="1" si="68"/>
        <v>0.61120351971767795</v>
      </c>
      <c r="AK119" s="42">
        <f t="shared" ca="1" si="68"/>
        <v>0.94461107410559275</v>
      </c>
      <c r="AL119" s="42">
        <f t="shared" ca="1" si="68"/>
        <v>0.99278246095215483</v>
      </c>
      <c r="AM119" s="42">
        <f t="shared" ca="1" si="68"/>
        <v>0.89533468012574169</v>
      </c>
    </row>
    <row r="120" spans="9:39" x14ac:dyDescent="0.3">
      <c r="I120">
        <v>117</v>
      </c>
      <c r="J120" s="14">
        <f t="shared" ca="1" si="37"/>
        <v>-62272</v>
      </c>
      <c r="K120" s="41">
        <f t="shared" ca="1" si="38"/>
        <v>17.93</v>
      </c>
      <c r="L120" s="41">
        <f t="shared" ca="1" si="39"/>
        <v>13.58</v>
      </c>
      <c r="M120" s="14">
        <f t="shared" ca="1" si="40"/>
        <v>5073</v>
      </c>
      <c r="N120" s="14">
        <f t="shared" ca="1" si="61"/>
        <v>12067.55</v>
      </c>
      <c r="O120" s="41">
        <f t="shared" ca="1" si="41"/>
        <v>19.079999999999998</v>
      </c>
      <c r="P120" s="41">
        <f t="shared" ca="1" si="42"/>
        <v>13.64</v>
      </c>
      <c r="Q120" s="14">
        <f t="shared" ca="1" si="43"/>
        <v>5103</v>
      </c>
      <c r="R120" s="14">
        <f t="shared" ca="1" si="62"/>
        <v>17760.319999999989</v>
      </c>
      <c r="S120" s="41">
        <f t="shared" ca="1" si="44"/>
        <v>19.43</v>
      </c>
      <c r="T120" s="41">
        <f t="shared" ca="1" si="45"/>
        <v>13.03</v>
      </c>
      <c r="U120" s="14">
        <f t="shared" ca="1" si="46"/>
        <v>5149</v>
      </c>
      <c r="V120" s="14">
        <f t="shared" ca="1" si="63"/>
        <v>22953.599999999999</v>
      </c>
      <c r="W120" s="41">
        <f t="shared" ca="1" si="48"/>
        <v>18.16</v>
      </c>
      <c r="X120" s="41">
        <f t="shared" ca="1" si="49"/>
        <v>13.25</v>
      </c>
      <c r="Y120" s="14">
        <f t="shared" ca="1" si="50"/>
        <v>5099</v>
      </c>
      <c r="Z120" s="14">
        <f t="shared" ca="1" si="64"/>
        <v>15036.09</v>
      </c>
      <c r="AA120" s="41">
        <f t="shared" ca="1" si="52"/>
        <v>19.47</v>
      </c>
      <c r="AB120" s="41">
        <f t="shared" ca="1" si="53"/>
        <v>13.79</v>
      </c>
      <c r="AC120" s="14">
        <f t="shared" ca="1" si="54"/>
        <v>4927</v>
      </c>
      <c r="AD120" s="14">
        <f t="shared" ca="1" si="65"/>
        <v>0</v>
      </c>
      <c r="AE120">
        <f t="shared" ca="1" si="66"/>
        <v>4</v>
      </c>
      <c r="AF120" s="46">
        <f t="shared" ca="1" si="67"/>
        <v>-3677.9438778528634</v>
      </c>
      <c r="AH120" s="42">
        <f t="shared" ca="1" si="68"/>
        <v>0.2375583291242962</v>
      </c>
      <c r="AI120" s="42">
        <f t="shared" ca="1" si="68"/>
        <v>0.90865658454599796</v>
      </c>
      <c r="AJ120" s="42">
        <f t="shared" ca="1" si="68"/>
        <v>0.34635718753859235</v>
      </c>
      <c r="AK120" s="42">
        <f t="shared" ca="1" si="68"/>
        <v>0.38695594795259014</v>
      </c>
      <c r="AL120" s="42">
        <f t="shared" ca="1" si="68"/>
        <v>5.2470590450901522E-3</v>
      </c>
      <c r="AM120" s="42">
        <f t="shared" ca="1" si="68"/>
        <v>0.34027888529335126</v>
      </c>
    </row>
    <row r="121" spans="9:39" x14ac:dyDescent="0.3">
      <c r="I121">
        <v>118</v>
      </c>
      <c r="J121" s="14">
        <f t="shared" ca="1" si="37"/>
        <v>-58197</v>
      </c>
      <c r="K121" s="41">
        <f t="shared" ca="1" si="38"/>
        <v>18.829999999999998</v>
      </c>
      <c r="L121" s="41">
        <f t="shared" ca="1" si="39"/>
        <v>13.9</v>
      </c>
      <c r="M121" s="14">
        <f t="shared" ca="1" si="40"/>
        <v>5188</v>
      </c>
      <c r="N121" s="14">
        <f t="shared" ca="1" si="61"/>
        <v>15576.839999999989</v>
      </c>
      <c r="O121" s="41">
        <f t="shared" ca="1" si="41"/>
        <v>19.309999999999999</v>
      </c>
      <c r="P121" s="41">
        <f t="shared" ca="1" si="42"/>
        <v>13.41</v>
      </c>
      <c r="Q121" s="14">
        <f t="shared" ca="1" si="43"/>
        <v>5164</v>
      </c>
      <c r="R121" s="14">
        <f t="shared" ca="1" si="62"/>
        <v>20467.599999999991</v>
      </c>
      <c r="S121" s="41">
        <f t="shared" ca="1" si="44"/>
        <v>19.27</v>
      </c>
      <c r="T121" s="41">
        <f t="shared" ca="1" si="45"/>
        <v>12.78</v>
      </c>
      <c r="U121" s="14">
        <f t="shared" ca="1" si="46"/>
        <v>5067</v>
      </c>
      <c r="V121" s="14">
        <f t="shared" ca="1" si="63"/>
        <v>22884.83</v>
      </c>
      <c r="W121" s="41">
        <f t="shared" ca="1" si="48"/>
        <v>18.440000000000001</v>
      </c>
      <c r="X121" s="41">
        <f t="shared" ca="1" si="49"/>
        <v>12.56</v>
      </c>
      <c r="Y121" s="14">
        <f t="shared" ca="1" si="50"/>
        <v>5149</v>
      </c>
      <c r="Z121" s="14">
        <f t="shared" ca="1" si="64"/>
        <v>20276.120000000003</v>
      </c>
      <c r="AA121" s="41">
        <f t="shared" ca="1" si="52"/>
        <v>17.8</v>
      </c>
      <c r="AB121" s="41">
        <f t="shared" ca="1" si="53"/>
        <v>13.01</v>
      </c>
      <c r="AC121" s="14">
        <f t="shared" ca="1" si="54"/>
        <v>5020</v>
      </c>
      <c r="AD121" s="14">
        <f t="shared" ca="1" si="65"/>
        <v>0</v>
      </c>
      <c r="AE121">
        <f t="shared" ca="1" si="66"/>
        <v>4</v>
      </c>
      <c r="AF121" s="46">
        <f t="shared" ca="1" si="67"/>
        <v>9423.9188066763545</v>
      </c>
      <c r="AH121" s="42">
        <f t="shared" ca="1" si="68"/>
        <v>0.56891559084917198</v>
      </c>
      <c r="AI121" s="42">
        <f t="shared" ca="1" si="68"/>
        <v>0.50713007418560196</v>
      </c>
      <c r="AJ121" s="42">
        <f t="shared" ca="1" si="68"/>
        <v>0.28338864757667082</v>
      </c>
      <c r="AK121" s="42">
        <f t="shared" ca="1" si="68"/>
        <v>0.31917371633773128</v>
      </c>
      <c r="AL121" s="42">
        <f t="shared" ca="1" si="68"/>
        <v>0.18227792079902427</v>
      </c>
      <c r="AM121" s="42">
        <f t="shared" ca="1" si="68"/>
        <v>0.42672825836683581</v>
      </c>
    </row>
    <row r="122" spans="9:39" x14ac:dyDescent="0.3">
      <c r="I122">
        <v>119</v>
      </c>
      <c r="J122" s="14">
        <f t="shared" ca="1" si="37"/>
        <v>-61875</v>
      </c>
      <c r="K122" s="41">
        <f t="shared" ca="1" si="38"/>
        <v>18.440000000000001</v>
      </c>
      <c r="L122" s="41">
        <f t="shared" ca="1" si="39"/>
        <v>12.78</v>
      </c>
      <c r="M122" s="14">
        <f t="shared" ca="1" si="40"/>
        <v>5146</v>
      </c>
      <c r="N122" s="14">
        <f t="shared" ca="1" si="61"/>
        <v>19126.360000000011</v>
      </c>
      <c r="O122" s="41">
        <f t="shared" ca="1" si="41"/>
        <v>19.45</v>
      </c>
      <c r="P122" s="41">
        <f t="shared" ca="1" si="42"/>
        <v>12.86</v>
      </c>
      <c r="Q122" s="14">
        <f t="shared" ca="1" si="43"/>
        <v>5167</v>
      </c>
      <c r="R122" s="14">
        <f t="shared" ca="1" si="62"/>
        <v>24050.53</v>
      </c>
      <c r="S122" s="41">
        <f t="shared" ca="1" si="44"/>
        <v>18.05</v>
      </c>
      <c r="T122" s="41">
        <f t="shared" ca="1" si="45"/>
        <v>13.27</v>
      </c>
      <c r="U122" s="14">
        <f t="shared" ca="1" si="46"/>
        <v>4914</v>
      </c>
      <c r="V122" s="14">
        <f t="shared" ca="1" si="63"/>
        <v>13488.920000000006</v>
      </c>
      <c r="W122" s="41">
        <f t="shared" ca="1" si="48"/>
        <v>18.72</v>
      </c>
      <c r="X122" s="41">
        <f t="shared" ca="1" si="49"/>
        <v>13.23</v>
      </c>
      <c r="Y122" s="14">
        <f t="shared" ca="1" si="50"/>
        <v>5063</v>
      </c>
      <c r="Z122" s="14">
        <f t="shared" ca="1" si="64"/>
        <v>17795.869999999992</v>
      </c>
      <c r="AA122" s="41">
        <f t="shared" ca="1" si="52"/>
        <v>18.78</v>
      </c>
      <c r="AB122" s="41">
        <f t="shared" ca="1" si="53"/>
        <v>13.45</v>
      </c>
      <c r="AC122" s="14">
        <f t="shared" ca="1" si="54"/>
        <v>5180</v>
      </c>
      <c r="AD122" s="14">
        <f t="shared" ca="1" si="65"/>
        <v>17609.400000000009</v>
      </c>
      <c r="AE122">
        <f t="shared" ca="1" si="66"/>
        <v>5</v>
      </c>
      <c r="AF122" s="46">
        <f t="shared" ca="1" si="67"/>
        <v>15239.569053648582</v>
      </c>
      <c r="AH122" s="42">
        <f t="shared" ca="1" si="68"/>
        <v>0.22834348290196382</v>
      </c>
      <c r="AI122" s="42">
        <f t="shared" ca="1" si="68"/>
        <v>0.42699366144812678</v>
      </c>
      <c r="AJ122" s="42">
        <f t="shared" ca="1" si="68"/>
        <v>9.3702555011816346E-2</v>
      </c>
      <c r="AK122" s="42">
        <f t="shared" ca="1" si="68"/>
        <v>0.61966145661388083</v>
      </c>
      <c r="AL122" s="42">
        <f t="shared" ca="1" si="68"/>
        <v>0.18442664625655258</v>
      </c>
      <c r="AM122" s="42">
        <f t="shared" ca="1" si="68"/>
        <v>0.72934957316690596</v>
      </c>
    </row>
    <row r="123" spans="9:39" x14ac:dyDescent="0.3">
      <c r="I123">
        <v>120</v>
      </c>
      <c r="J123" s="14">
        <f t="shared" ca="1" si="37"/>
        <v>-58217</v>
      </c>
      <c r="K123" s="41">
        <f t="shared" ca="1" si="38"/>
        <v>17.850000000000001</v>
      </c>
      <c r="L123" s="41">
        <f t="shared" ca="1" si="39"/>
        <v>13.75</v>
      </c>
      <c r="M123" s="14">
        <f t="shared" ca="1" si="40"/>
        <v>5158</v>
      </c>
      <c r="N123" s="14">
        <f t="shared" ca="1" si="61"/>
        <v>11147.800000000007</v>
      </c>
      <c r="O123" s="41">
        <f t="shared" ca="1" si="41"/>
        <v>19.079999999999998</v>
      </c>
      <c r="P123" s="41">
        <f t="shared" ca="1" si="42"/>
        <v>13.54</v>
      </c>
      <c r="Q123" s="14">
        <f t="shared" ca="1" si="43"/>
        <v>4945</v>
      </c>
      <c r="R123" s="14">
        <f t="shared" ca="1" si="62"/>
        <v>17395.299999999996</v>
      </c>
      <c r="S123" s="41">
        <f t="shared" ca="1" si="44"/>
        <v>18.739999999999998</v>
      </c>
      <c r="T123" s="41">
        <f t="shared" ca="1" si="45"/>
        <v>12.64</v>
      </c>
      <c r="U123" s="14">
        <f t="shared" ca="1" si="46"/>
        <v>4946</v>
      </c>
      <c r="V123" s="14">
        <f t="shared" ca="1" si="63"/>
        <v>20170.599999999991</v>
      </c>
      <c r="W123" s="41">
        <f t="shared" ca="1" si="48"/>
        <v>18.97</v>
      </c>
      <c r="X123" s="41">
        <f t="shared" ca="1" si="49"/>
        <v>13.99</v>
      </c>
      <c r="Y123" s="14">
        <f t="shared" ca="1" si="50"/>
        <v>5112</v>
      </c>
      <c r="Z123" s="14">
        <f t="shared" ca="1" si="64"/>
        <v>15457.759999999995</v>
      </c>
      <c r="AA123" s="41">
        <f t="shared" ca="1" si="52"/>
        <v>17.829999999999998</v>
      </c>
      <c r="AB123" s="41">
        <f t="shared" ca="1" si="53"/>
        <v>12.57</v>
      </c>
      <c r="AC123" s="14">
        <f t="shared" ca="1" si="54"/>
        <v>5172</v>
      </c>
      <c r="AD123" s="14">
        <f t="shared" ca="1" si="65"/>
        <v>0</v>
      </c>
      <c r="AE123">
        <f t="shared" ca="1" si="66"/>
        <v>4</v>
      </c>
      <c r="AF123" s="46">
        <f t="shared" ca="1" si="67"/>
        <v>-2866.8245471741789</v>
      </c>
      <c r="AH123" s="42">
        <f t="shared" ca="1" si="68"/>
        <v>0.52876086346483042</v>
      </c>
      <c r="AI123" s="42">
        <f t="shared" ca="1" si="68"/>
        <v>8.1621941998146319E-2</v>
      </c>
      <c r="AJ123" s="42">
        <f t="shared" ca="1" si="68"/>
        <v>8.6378813198512594E-2</v>
      </c>
      <c r="AK123" s="42">
        <f t="shared" ca="1" si="68"/>
        <v>0.93365953210070807</v>
      </c>
      <c r="AL123" s="42">
        <f t="shared" ca="1" si="68"/>
        <v>0.66588178390330188</v>
      </c>
      <c r="AM123" s="42">
        <f t="shared" ca="1" si="68"/>
        <v>0.59539605384461269</v>
      </c>
    </row>
    <row r="124" spans="9:39" x14ac:dyDescent="0.3">
      <c r="I124">
        <v>121</v>
      </c>
      <c r="J124" s="14">
        <f t="shared" ca="1" si="37"/>
        <v>-60183</v>
      </c>
      <c r="K124" s="41">
        <f t="shared" ca="1" si="38"/>
        <v>18.350000000000001</v>
      </c>
      <c r="L124" s="41">
        <f t="shared" ca="1" si="39"/>
        <v>13.72</v>
      </c>
      <c r="M124" s="14">
        <f t="shared" ca="1" si="40"/>
        <v>5361</v>
      </c>
      <c r="N124" s="14">
        <f t="shared" ca="1" si="61"/>
        <v>14821.430000000004</v>
      </c>
      <c r="O124" s="41">
        <f t="shared" ca="1" si="41"/>
        <v>17.93</v>
      </c>
      <c r="P124" s="41">
        <f t="shared" ca="1" si="42"/>
        <v>13.2</v>
      </c>
      <c r="Q124" s="14">
        <f t="shared" ca="1" si="43"/>
        <v>5035</v>
      </c>
      <c r="R124" s="14">
        <f t="shared" ca="1" si="62"/>
        <v>13815.550000000003</v>
      </c>
      <c r="S124" s="41">
        <f t="shared" ca="1" si="44"/>
        <v>18.68</v>
      </c>
      <c r="T124" s="41">
        <f t="shared" ca="1" si="45"/>
        <v>12.61</v>
      </c>
      <c r="U124" s="14">
        <f t="shared" ca="1" si="46"/>
        <v>5139</v>
      </c>
      <c r="V124" s="14">
        <f t="shared" ca="1" si="63"/>
        <v>21193.730000000003</v>
      </c>
      <c r="W124" s="41">
        <f t="shared" ca="1" si="48"/>
        <v>17.98</v>
      </c>
      <c r="X124" s="41">
        <f t="shared" ca="1" si="49"/>
        <v>12.94</v>
      </c>
      <c r="Y124" s="14">
        <f t="shared" ca="1" si="50"/>
        <v>4916</v>
      </c>
      <c r="Z124" s="14">
        <f t="shared" ca="1" si="64"/>
        <v>14776.640000000003</v>
      </c>
      <c r="AA124" s="41">
        <f t="shared" ca="1" si="52"/>
        <v>17.93</v>
      </c>
      <c r="AB124" s="41">
        <f t="shared" ca="1" si="53"/>
        <v>13.11</v>
      </c>
      <c r="AC124" s="14">
        <f t="shared" ca="1" si="54"/>
        <v>5081</v>
      </c>
      <c r="AD124" s="14">
        <f t="shared" ca="1" si="65"/>
        <v>0</v>
      </c>
      <c r="AE124">
        <f t="shared" ca="1" si="66"/>
        <v>4</v>
      </c>
      <c r="AF124" s="46">
        <f t="shared" ca="1" si="67"/>
        <v>-4156.2087318454169</v>
      </c>
      <c r="AH124" s="42">
        <f t="shared" ca="1" si="68"/>
        <v>0.81814528873090642</v>
      </c>
      <c r="AI124" s="42">
        <f t="shared" ca="1" si="68"/>
        <v>0.35131654831864101</v>
      </c>
      <c r="AJ124" s="42">
        <f t="shared" ca="1" si="68"/>
        <v>0.2844393203552199</v>
      </c>
      <c r="AK124" s="42">
        <f t="shared" ca="1" si="68"/>
        <v>8.4989145258772658E-2</v>
      </c>
      <c r="AL124" s="42">
        <f t="shared" ca="1" si="68"/>
        <v>0.65674811410782385</v>
      </c>
      <c r="AM124" s="42">
        <f t="shared" ca="1" si="68"/>
        <v>0.35962367897552594</v>
      </c>
    </row>
    <row r="125" spans="9:39" x14ac:dyDescent="0.3">
      <c r="I125">
        <v>122</v>
      </c>
      <c r="J125" s="14">
        <f t="shared" ca="1" si="37"/>
        <v>-60039</v>
      </c>
      <c r="K125" s="41">
        <f t="shared" ca="1" si="38"/>
        <v>18.98</v>
      </c>
      <c r="L125" s="41">
        <f t="shared" ca="1" si="39"/>
        <v>12.65</v>
      </c>
      <c r="M125" s="14">
        <f t="shared" ca="1" si="40"/>
        <v>5032</v>
      </c>
      <c r="N125" s="14">
        <f t="shared" ca="1" si="61"/>
        <v>21852.560000000001</v>
      </c>
      <c r="O125" s="41">
        <f t="shared" ca="1" si="41"/>
        <v>19.07</v>
      </c>
      <c r="P125" s="41">
        <f t="shared" ca="1" si="42"/>
        <v>13.63</v>
      </c>
      <c r="Q125" s="14">
        <f t="shared" ca="1" si="43"/>
        <v>5193</v>
      </c>
      <c r="R125" s="14">
        <f t="shared" ca="1" si="62"/>
        <v>18249.919999999998</v>
      </c>
      <c r="S125" s="41">
        <f t="shared" ca="1" si="44"/>
        <v>19.489999999999998</v>
      </c>
      <c r="T125" s="41">
        <f t="shared" ca="1" si="45"/>
        <v>12.84</v>
      </c>
      <c r="U125" s="14">
        <f t="shared" ca="1" si="46"/>
        <v>5098</v>
      </c>
      <c r="V125" s="14">
        <f t="shared" ca="1" si="63"/>
        <v>23901.69999999999</v>
      </c>
      <c r="W125" s="41">
        <f t="shared" ca="1" si="48"/>
        <v>18.32</v>
      </c>
      <c r="X125" s="41">
        <f t="shared" ca="1" si="49"/>
        <v>12.61</v>
      </c>
      <c r="Y125" s="14">
        <f t="shared" ca="1" si="50"/>
        <v>5200</v>
      </c>
      <c r="Z125" s="14">
        <f t="shared" ca="1" si="64"/>
        <v>19692.000000000004</v>
      </c>
      <c r="AA125" s="41">
        <f t="shared" ca="1" si="52"/>
        <v>17.739999999999998</v>
      </c>
      <c r="AB125" s="41">
        <f t="shared" ca="1" si="53"/>
        <v>13.62</v>
      </c>
      <c r="AC125" s="14">
        <f t="shared" ca="1" si="54"/>
        <v>5163</v>
      </c>
      <c r="AD125" s="14">
        <f t="shared" ca="1" si="65"/>
        <v>0</v>
      </c>
      <c r="AE125">
        <f t="shared" ca="1" si="66"/>
        <v>4</v>
      </c>
      <c r="AF125" s="46">
        <f t="shared" ca="1" si="67"/>
        <v>11778.512363953172</v>
      </c>
      <c r="AH125" s="42">
        <f t="shared" ca="1" si="68"/>
        <v>0.63334484097395716</v>
      </c>
      <c r="AI125" s="42">
        <f t="shared" ca="1" si="68"/>
        <v>0.51601635574585825</v>
      </c>
      <c r="AJ125" s="42">
        <f t="shared" ca="1" si="68"/>
        <v>0.48689577886354474</v>
      </c>
      <c r="AK125" s="42">
        <f t="shared" ca="1" si="68"/>
        <v>0.88059657302192462</v>
      </c>
      <c r="AL125" s="42">
        <f t="shared" ca="1" si="68"/>
        <v>0.19084371723931515</v>
      </c>
      <c r="AM125" s="42">
        <f t="shared" ca="1" si="68"/>
        <v>0.2520311229442096</v>
      </c>
    </row>
    <row r="126" spans="9:39" x14ac:dyDescent="0.3">
      <c r="I126">
        <v>123</v>
      </c>
      <c r="J126" s="14">
        <f t="shared" ca="1" si="37"/>
        <v>-60879</v>
      </c>
      <c r="K126" s="41">
        <f t="shared" ca="1" si="38"/>
        <v>17.7</v>
      </c>
      <c r="L126" s="41">
        <f t="shared" ca="1" si="39"/>
        <v>12.51</v>
      </c>
      <c r="M126" s="14">
        <f t="shared" ca="1" si="40"/>
        <v>5066</v>
      </c>
      <c r="N126" s="14">
        <f t="shared" ca="1" si="61"/>
        <v>16292.539999999997</v>
      </c>
      <c r="O126" s="41">
        <f t="shared" ca="1" si="41"/>
        <v>19.329999999999998</v>
      </c>
      <c r="P126" s="41">
        <f t="shared" ca="1" si="42"/>
        <v>13.02</v>
      </c>
      <c r="Q126" s="14">
        <f t="shared" ca="1" si="43"/>
        <v>5088</v>
      </c>
      <c r="R126" s="14">
        <f t="shared" ca="1" si="62"/>
        <v>22105.279999999995</v>
      </c>
      <c r="S126" s="41">
        <f t="shared" ca="1" si="44"/>
        <v>18.989999999999998</v>
      </c>
      <c r="T126" s="41">
        <f t="shared" ca="1" si="45"/>
        <v>13.51</v>
      </c>
      <c r="U126" s="14">
        <f t="shared" ca="1" si="46"/>
        <v>5128</v>
      </c>
      <c r="V126" s="14">
        <f t="shared" ca="1" si="63"/>
        <v>18101.439999999991</v>
      </c>
      <c r="W126" s="41">
        <f t="shared" ca="1" si="48"/>
        <v>18.739999999999998</v>
      </c>
      <c r="X126" s="41">
        <f t="shared" ca="1" si="49"/>
        <v>13.53</v>
      </c>
      <c r="Y126" s="14">
        <f t="shared" ca="1" si="50"/>
        <v>5051</v>
      </c>
      <c r="Z126" s="14">
        <f t="shared" ca="1" si="64"/>
        <v>16315.709999999995</v>
      </c>
      <c r="AA126" s="41">
        <f t="shared" ca="1" si="52"/>
        <v>19.03</v>
      </c>
      <c r="AB126" s="41">
        <f t="shared" ca="1" si="53"/>
        <v>13.24</v>
      </c>
      <c r="AC126" s="14">
        <f t="shared" ca="1" si="54"/>
        <v>5161</v>
      </c>
      <c r="AD126" s="14">
        <f t="shared" ca="1" si="65"/>
        <v>0</v>
      </c>
      <c r="AE126">
        <f t="shared" ca="1" si="66"/>
        <v>4</v>
      </c>
      <c r="AF126" s="46">
        <f t="shared" ca="1" si="67"/>
        <v>2157.3866387890275</v>
      </c>
      <c r="AH126" s="42">
        <f t="shared" ca="1" si="68"/>
        <v>0.46146452152418238</v>
      </c>
      <c r="AI126" s="42">
        <f t="shared" ca="1" si="68"/>
        <v>0.4345523699399173</v>
      </c>
      <c r="AJ126" s="42">
        <f t="shared" ca="1" si="68"/>
        <v>0.91001986731157669</v>
      </c>
      <c r="AK126" s="42">
        <f t="shared" ca="1" si="68"/>
        <v>0.26546502558077667</v>
      </c>
      <c r="AL126" s="42">
        <f t="shared" ca="1" si="68"/>
        <v>0.38408585627249858</v>
      </c>
      <c r="AM126" s="42">
        <f t="shared" ca="1" si="68"/>
        <v>0.61156417425509735</v>
      </c>
    </row>
    <row r="127" spans="9:39" x14ac:dyDescent="0.3">
      <c r="I127">
        <v>124</v>
      </c>
      <c r="J127" s="14">
        <f t="shared" ca="1" si="37"/>
        <v>-58760</v>
      </c>
      <c r="K127" s="41">
        <f t="shared" ca="1" si="38"/>
        <v>18.399999999999999</v>
      </c>
      <c r="L127" s="41">
        <f t="shared" ca="1" si="39"/>
        <v>13.6</v>
      </c>
      <c r="M127" s="14">
        <f t="shared" ca="1" si="40"/>
        <v>5195</v>
      </c>
      <c r="N127" s="14">
        <f t="shared" ca="1" si="61"/>
        <v>14935.999999999993</v>
      </c>
      <c r="O127" s="41">
        <f t="shared" ca="1" si="41"/>
        <v>19.25</v>
      </c>
      <c r="P127" s="41">
        <f t="shared" ca="1" si="42"/>
        <v>13.59</v>
      </c>
      <c r="Q127" s="14">
        <f t="shared" ca="1" si="43"/>
        <v>4955</v>
      </c>
      <c r="R127" s="14">
        <f t="shared" ca="1" si="62"/>
        <v>18045.3</v>
      </c>
      <c r="S127" s="41">
        <f t="shared" ca="1" si="44"/>
        <v>19.27</v>
      </c>
      <c r="T127" s="41">
        <f t="shared" ca="1" si="45"/>
        <v>12.6</v>
      </c>
      <c r="U127" s="14">
        <f t="shared" ca="1" si="46"/>
        <v>5143</v>
      </c>
      <c r="V127" s="14">
        <f t="shared" ca="1" si="63"/>
        <v>24303.809999999998</v>
      </c>
      <c r="W127" s="41">
        <f t="shared" ca="1" si="48"/>
        <v>18.28</v>
      </c>
      <c r="X127" s="41">
        <f t="shared" ca="1" si="49"/>
        <v>12.93</v>
      </c>
      <c r="Y127" s="14">
        <f t="shared" ca="1" si="50"/>
        <v>5011</v>
      </c>
      <c r="Z127" s="14">
        <f t="shared" ca="1" si="64"/>
        <v>16808.850000000006</v>
      </c>
      <c r="AA127" s="41">
        <f t="shared" ca="1" si="52"/>
        <v>17.79</v>
      </c>
      <c r="AB127" s="41">
        <f t="shared" ca="1" si="53"/>
        <v>13.81</v>
      </c>
      <c r="AC127" s="14">
        <f t="shared" ca="1" si="54"/>
        <v>5108</v>
      </c>
      <c r="AD127" s="14">
        <f t="shared" ca="1" si="65"/>
        <v>10329.839999999993</v>
      </c>
      <c r="AE127">
        <f t="shared" ca="1" si="66"/>
        <v>5</v>
      </c>
      <c r="AF127" s="46">
        <f t="shared" ca="1" si="67"/>
        <v>12103.78043358037</v>
      </c>
      <c r="AH127" s="42">
        <f t="shared" ca="1" si="68"/>
        <v>0.28446993302175005</v>
      </c>
      <c r="AI127" s="42">
        <f t="shared" ca="1" si="68"/>
        <v>2.7435206660299638E-2</v>
      </c>
      <c r="AJ127" s="42">
        <f t="shared" ca="1" si="68"/>
        <v>0.46173629455921461</v>
      </c>
      <c r="AK127" s="42">
        <f t="shared" ca="1" si="68"/>
        <v>0.99953802773793976</v>
      </c>
      <c r="AL127" s="42">
        <f t="shared" ca="1" si="68"/>
        <v>0.60806351707040496</v>
      </c>
      <c r="AM127" s="42">
        <f t="shared" ca="1" si="68"/>
        <v>0.95289669329490001</v>
      </c>
    </row>
    <row r="128" spans="9:39" x14ac:dyDescent="0.3">
      <c r="I128">
        <v>125</v>
      </c>
      <c r="J128" s="14">
        <f t="shared" ca="1" si="37"/>
        <v>-58386</v>
      </c>
      <c r="K128" s="41">
        <f t="shared" ca="1" si="38"/>
        <v>18.61</v>
      </c>
      <c r="L128" s="41">
        <f t="shared" ca="1" si="39"/>
        <v>13.34</v>
      </c>
      <c r="M128" s="14">
        <f t="shared" ca="1" si="40"/>
        <v>5143</v>
      </c>
      <c r="N128" s="14">
        <f t="shared" ca="1" si="61"/>
        <v>17103.609999999997</v>
      </c>
      <c r="O128" s="41">
        <f t="shared" ca="1" si="41"/>
        <v>18.88</v>
      </c>
      <c r="P128" s="41">
        <f t="shared" ca="1" si="42"/>
        <v>12.99</v>
      </c>
      <c r="Q128" s="14">
        <f t="shared" ca="1" si="43"/>
        <v>5192</v>
      </c>
      <c r="R128" s="14">
        <f t="shared" ca="1" si="62"/>
        <v>20580.879999999994</v>
      </c>
      <c r="S128" s="41">
        <f t="shared" ca="1" si="44"/>
        <v>18.96</v>
      </c>
      <c r="T128" s="41">
        <f t="shared" ca="1" si="45"/>
        <v>12.6</v>
      </c>
      <c r="U128" s="14">
        <f t="shared" ca="1" si="46"/>
        <v>4931</v>
      </c>
      <c r="V128" s="14">
        <f t="shared" ca="1" si="63"/>
        <v>21361.160000000007</v>
      </c>
      <c r="W128" s="41">
        <f t="shared" ca="1" si="48"/>
        <v>18.68</v>
      </c>
      <c r="X128" s="41">
        <f t="shared" ca="1" si="49"/>
        <v>13.07</v>
      </c>
      <c r="Y128" s="14">
        <f t="shared" ca="1" si="50"/>
        <v>5095</v>
      </c>
      <c r="Z128" s="14">
        <f t="shared" ca="1" si="64"/>
        <v>18582.949999999997</v>
      </c>
      <c r="AA128" s="41">
        <f t="shared" ca="1" si="52"/>
        <v>19.350000000000001</v>
      </c>
      <c r="AB128" s="41">
        <f t="shared" ca="1" si="53"/>
        <v>13.46</v>
      </c>
      <c r="AC128" s="14">
        <f t="shared" ca="1" si="54"/>
        <v>5049</v>
      </c>
      <c r="AD128" s="14">
        <f t="shared" ca="1" si="65"/>
        <v>19738.610000000004</v>
      </c>
      <c r="AE128">
        <f t="shared" ca="1" si="66"/>
        <v>5</v>
      </c>
      <c r="AF128" s="46">
        <f t="shared" ca="1" si="67"/>
        <v>22142.365557696856</v>
      </c>
      <c r="AH128" s="42">
        <f t="shared" ca="1" si="68"/>
        <v>0.47591497575703678</v>
      </c>
      <c r="AI128" s="42">
        <f t="shared" ca="1" si="68"/>
        <v>0.6185545400123813</v>
      </c>
      <c r="AJ128" s="42">
        <f t="shared" ca="1" si="68"/>
        <v>4.5820448536310621E-2</v>
      </c>
      <c r="AK128" s="42">
        <f t="shared" ca="1" si="68"/>
        <v>0.91153885891251962</v>
      </c>
      <c r="AL128" s="42">
        <f t="shared" ca="1" si="68"/>
        <v>0.1510495666142585</v>
      </c>
      <c r="AM128" s="42">
        <f t="shared" ca="1" si="68"/>
        <v>0.75006832255723055</v>
      </c>
    </row>
    <row r="129" spans="9:39" x14ac:dyDescent="0.3">
      <c r="I129">
        <v>126</v>
      </c>
      <c r="J129" s="14">
        <f t="shared" ca="1" si="37"/>
        <v>-59398</v>
      </c>
      <c r="K129" s="41">
        <f t="shared" ca="1" si="38"/>
        <v>17.899999999999999</v>
      </c>
      <c r="L129" s="41">
        <f t="shared" ca="1" si="39"/>
        <v>13.06</v>
      </c>
      <c r="M129" s="14">
        <f t="shared" ca="1" si="40"/>
        <v>5052</v>
      </c>
      <c r="N129" s="14">
        <f t="shared" ca="1" si="61"/>
        <v>14451.679999999989</v>
      </c>
      <c r="O129" s="41">
        <f t="shared" ca="1" si="41"/>
        <v>17.760000000000002</v>
      </c>
      <c r="P129" s="41">
        <f t="shared" ca="1" si="42"/>
        <v>13.4</v>
      </c>
      <c r="Q129" s="14">
        <f t="shared" ca="1" si="43"/>
        <v>5021</v>
      </c>
      <c r="R129" s="14">
        <f t="shared" ca="1" si="62"/>
        <v>11891.560000000005</v>
      </c>
      <c r="S129" s="41">
        <f t="shared" ca="1" si="44"/>
        <v>19.29</v>
      </c>
      <c r="T129" s="41">
        <f t="shared" ca="1" si="45"/>
        <v>12.75</v>
      </c>
      <c r="U129" s="14">
        <f t="shared" ca="1" si="46"/>
        <v>5200</v>
      </c>
      <c r="V129" s="14">
        <f t="shared" ca="1" si="63"/>
        <v>24007.999999999993</v>
      </c>
      <c r="W129" s="41">
        <f t="shared" ca="1" si="48"/>
        <v>18.68</v>
      </c>
      <c r="X129" s="41">
        <f t="shared" ca="1" si="49"/>
        <v>13.72</v>
      </c>
      <c r="Y129" s="14">
        <f t="shared" ca="1" si="50"/>
        <v>4994</v>
      </c>
      <c r="Z129" s="14">
        <f t="shared" ca="1" si="64"/>
        <v>14770.239999999994</v>
      </c>
      <c r="AA129" s="41">
        <f t="shared" ca="1" si="52"/>
        <v>19.32</v>
      </c>
      <c r="AB129" s="41">
        <f t="shared" ca="1" si="53"/>
        <v>13.14</v>
      </c>
      <c r="AC129" s="14">
        <f t="shared" ca="1" si="54"/>
        <v>5076</v>
      </c>
      <c r="AD129" s="14">
        <f t="shared" ca="1" si="65"/>
        <v>21369.68</v>
      </c>
      <c r="AE129">
        <f t="shared" ca="1" si="66"/>
        <v>5</v>
      </c>
      <c r="AF129" s="46">
        <f t="shared" ca="1" si="67"/>
        <v>11929.026160991281</v>
      </c>
      <c r="AH129" s="42">
        <f t="shared" ca="1" si="68"/>
        <v>0.25405043777369996</v>
      </c>
      <c r="AI129" s="42">
        <f t="shared" ca="1" si="68"/>
        <v>0.37307035325411297</v>
      </c>
      <c r="AJ129" s="42">
        <f t="shared" ca="1" si="68"/>
        <v>0.43116089968105964</v>
      </c>
      <c r="AK129" s="42">
        <f t="shared" ca="1" si="68"/>
        <v>9.9798108520822826E-2</v>
      </c>
      <c r="AL129" s="42">
        <f t="shared" ca="1" si="68"/>
        <v>0.19664087178275247</v>
      </c>
      <c r="AM129" s="42">
        <f t="shared" ca="1" si="68"/>
        <v>0.70136584922239764</v>
      </c>
    </row>
    <row r="130" spans="9:39" x14ac:dyDescent="0.3">
      <c r="I130">
        <v>127</v>
      </c>
      <c r="J130" s="14">
        <f t="shared" ca="1" si="37"/>
        <v>-60276</v>
      </c>
      <c r="K130" s="41">
        <f t="shared" ca="1" si="38"/>
        <v>19.36</v>
      </c>
      <c r="L130" s="41">
        <f t="shared" ca="1" si="39"/>
        <v>12.8</v>
      </c>
      <c r="M130" s="14">
        <f t="shared" ca="1" si="40"/>
        <v>5010</v>
      </c>
      <c r="N130" s="14">
        <f t="shared" ca="1" si="61"/>
        <v>22865.599999999991</v>
      </c>
      <c r="O130" s="41">
        <f t="shared" ca="1" si="41"/>
        <v>18.420000000000002</v>
      </c>
      <c r="P130" s="41">
        <f t="shared" ca="1" si="42"/>
        <v>13.13</v>
      </c>
      <c r="Q130" s="14">
        <f t="shared" ca="1" si="43"/>
        <v>5129</v>
      </c>
      <c r="R130" s="14">
        <f t="shared" ca="1" si="62"/>
        <v>17132.410000000003</v>
      </c>
      <c r="S130" s="41">
        <f t="shared" ca="1" si="44"/>
        <v>19.21</v>
      </c>
      <c r="T130" s="41">
        <f t="shared" ca="1" si="45"/>
        <v>12.54</v>
      </c>
      <c r="U130" s="14">
        <f t="shared" ca="1" si="46"/>
        <v>5023</v>
      </c>
      <c r="V130" s="14">
        <f t="shared" ca="1" si="63"/>
        <v>23503.410000000011</v>
      </c>
      <c r="W130" s="41">
        <f t="shared" ca="1" si="48"/>
        <v>18.88</v>
      </c>
      <c r="X130" s="41">
        <f t="shared" ca="1" si="49"/>
        <v>12.51</v>
      </c>
      <c r="Y130" s="14">
        <f t="shared" ca="1" si="50"/>
        <v>5026</v>
      </c>
      <c r="Z130" s="14">
        <f t="shared" ca="1" si="64"/>
        <v>22015.619999999995</v>
      </c>
      <c r="AA130" s="41">
        <f t="shared" ca="1" si="52"/>
        <v>18.559999999999999</v>
      </c>
      <c r="AB130" s="41">
        <f t="shared" ca="1" si="53"/>
        <v>14</v>
      </c>
      <c r="AC130" s="14">
        <f t="shared" ca="1" si="54"/>
        <v>5079</v>
      </c>
      <c r="AD130" s="14">
        <f t="shared" ca="1" si="65"/>
        <v>0</v>
      </c>
      <c r="AE130">
        <f t="shared" ca="1" si="66"/>
        <v>4</v>
      </c>
      <c r="AF130" s="46">
        <f t="shared" ca="1" si="67"/>
        <v>12939.107557407358</v>
      </c>
      <c r="AH130" s="42">
        <f t="shared" ca="1" si="68"/>
        <v>0.52519509632284866</v>
      </c>
      <c r="AI130" s="42">
        <f t="shared" ca="1" si="68"/>
        <v>0.68299917050800052</v>
      </c>
      <c r="AJ130" s="42">
        <f t="shared" ca="1" si="68"/>
        <v>0.83933419684432875</v>
      </c>
      <c r="AK130" s="42">
        <f t="shared" ca="1" si="68"/>
        <v>0.70999531226522994</v>
      </c>
      <c r="AL130" s="42">
        <f t="shared" ca="1" si="68"/>
        <v>0.31740100862640208</v>
      </c>
      <c r="AM130" s="42">
        <f t="shared" ca="1" si="68"/>
        <v>0.28480530912730129</v>
      </c>
    </row>
    <row r="131" spans="9:39" x14ac:dyDescent="0.3">
      <c r="I131">
        <v>128</v>
      </c>
      <c r="J131" s="14">
        <f t="shared" ca="1" si="37"/>
        <v>-59825</v>
      </c>
      <c r="K131" s="41">
        <f t="shared" ca="1" si="38"/>
        <v>19.41</v>
      </c>
      <c r="L131" s="41">
        <f t="shared" ca="1" si="39"/>
        <v>13.64</v>
      </c>
      <c r="M131" s="14">
        <f t="shared" ca="1" si="40"/>
        <v>5054</v>
      </c>
      <c r="N131" s="14">
        <f t="shared" ca="1" si="61"/>
        <v>19161.579999999998</v>
      </c>
      <c r="O131" s="41">
        <f t="shared" ca="1" si="41"/>
        <v>18.13</v>
      </c>
      <c r="P131" s="41">
        <f t="shared" ca="1" si="42"/>
        <v>13.23</v>
      </c>
      <c r="Q131" s="14">
        <f t="shared" ca="1" si="43"/>
        <v>5050</v>
      </c>
      <c r="R131" s="14">
        <f t="shared" ca="1" si="62"/>
        <v>14744.999999999993</v>
      </c>
      <c r="S131" s="41">
        <f t="shared" ca="1" si="44"/>
        <v>17.95</v>
      </c>
      <c r="T131" s="41">
        <f t="shared" ca="1" si="45"/>
        <v>13.19</v>
      </c>
      <c r="U131" s="14">
        <f t="shared" ca="1" si="46"/>
        <v>5045</v>
      </c>
      <c r="V131" s="14">
        <f t="shared" ca="1" si="63"/>
        <v>14014.2</v>
      </c>
      <c r="W131" s="41">
        <f t="shared" ca="1" si="48"/>
        <v>18.8</v>
      </c>
      <c r="X131" s="41">
        <f t="shared" ca="1" si="49"/>
        <v>12.99</v>
      </c>
      <c r="Y131" s="14">
        <f t="shared" ca="1" si="50"/>
        <v>5158</v>
      </c>
      <c r="Z131" s="14">
        <f t="shared" ca="1" si="64"/>
        <v>19967.980000000003</v>
      </c>
      <c r="AA131" s="41">
        <f t="shared" ca="1" si="52"/>
        <v>18.64</v>
      </c>
      <c r="AB131" s="41">
        <f t="shared" ca="1" si="53"/>
        <v>12.58</v>
      </c>
      <c r="AC131" s="14">
        <f t="shared" ca="1" si="54"/>
        <v>4965</v>
      </c>
      <c r="AD131" s="14">
        <f t="shared" ca="1" si="65"/>
        <v>20087.900000000001</v>
      </c>
      <c r="AE131">
        <f t="shared" ca="1" si="66"/>
        <v>5</v>
      </c>
      <c r="AF131" s="46">
        <f t="shared" ca="1" si="67"/>
        <v>13178.217174350732</v>
      </c>
      <c r="AH131" s="42">
        <f t="shared" ca="1" si="68"/>
        <v>0.56691184295484776</v>
      </c>
      <c r="AI131" s="42">
        <f t="shared" ca="1" si="68"/>
        <v>0.5230471031054611</v>
      </c>
      <c r="AJ131" s="42">
        <f t="shared" ca="1" si="68"/>
        <v>0.57565219732547068</v>
      </c>
      <c r="AK131" s="42">
        <f t="shared" ca="1" si="68"/>
        <v>0.87522006564614985</v>
      </c>
      <c r="AL131" s="42">
        <f t="shared" ca="1" si="68"/>
        <v>7.5869191074343645E-3</v>
      </c>
      <c r="AM131" s="42">
        <f t="shared" ca="1" si="68"/>
        <v>0.80282252727450898</v>
      </c>
    </row>
    <row r="132" spans="9:39" x14ac:dyDescent="0.3">
      <c r="I132">
        <v>129</v>
      </c>
      <c r="J132" s="14">
        <f t="shared" ca="1" si="37"/>
        <v>-62335</v>
      </c>
      <c r="K132" s="41">
        <f t="shared" ca="1" si="38"/>
        <v>18.91</v>
      </c>
      <c r="L132" s="41">
        <f t="shared" ca="1" si="39"/>
        <v>13.06</v>
      </c>
      <c r="M132" s="14">
        <f t="shared" ca="1" si="40"/>
        <v>4969</v>
      </c>
      <c r="N132" s="14">
        <f t="shared" ca="1" si="61"/>
        <v>19068.649999999998</v>
      </c>
      <c r="O132" s="41">
        <f t="shared" ca="1" si="41"/>
        <v>19.41</v>
      </c>
      <c r="P132" s="41">
        <f t="shared" ca="1" si="42"/>
        <v>13.67</v>
      </c>
      <c r="Q132" s="14">
        <f t="shared" ca="1" si="43"/>
        <v>4977</v>
      </c>
      <c r="R132" s="14">
        <f t="shared" ca="1" si="62"/>
        <v>18567.98</v>
      </c>
      <c r="S132" s="41">
        <f t="shared" ca="1" si="44"/>
        <v>18.649999999999999</v>
      </c>
      <c r="T132" s="41">
        <f t="shared" ca="1" si="45"/>
        <v>13.06</v>
      </c>
      <c r="U132" s="14">
        <f t="shared" ca="1" si="46"/>
        <v>5130</v>
      </c>
      <c r="V132" s="14">
        <f t="shared" ca="1" si="63"/>
        <v>18676.69999999999</v>
      </c>
      <c r="W132" s="41">
        <f t="shared" ca="1" si="48"/>
        <v>19.29</v>
      </c>
      <c r="X132" s="41">
        <f t="shared" ca="1" si="49"/>
        <v>13.28</v>
      </c>
      <c r="Y132" s="14">
        <f t="shared" ca="1" si="50"/>
        <v>5086</v>
      </c>
      <c r="Z132" s="14">
        <f t="shared" ca="1" si="64"/>
        <v>20566.86</v>
      </c>
      <c r="AA132" s="41">
        <f t="shared" ca="1" si="52"/>
        <v>19.079999999999998</v>
      </c>
      <c r="AB132" s="41">
        <f t="shared" ca="1" si="53"/>
        <v>13.16</v>
      </c>
      <c r="AC132" s="14">
        <f t="shared" ca="1" si="54"/>
        <v>5074</v>
      </c>
      <c r="AD132" s="14">
        <f t="shared" ca="1" si="65"/>
        <v>0</v>
      </c>
      <c r="AE132">
        <f t="shared" ca="1" si="66"/>
        <v>4</v>
      </c>
      <c r="AF132" s="46">
        <f t="shared" ca="1" si="67"/>
        <v>3916.9108426402604</v>
      </c>
      <c r="AH132" s="42">
        <f t="shared" ca="1" si="68"/>
        <v>8.6631817929089361E-2</v>
      </c>
      <c r="AI132" s="42">
        <f t="shared" ca="1" si="68"/>
        <v>2.8889248330674522E-2</v>
      </c>
      <c r="AJ132" s="42">
        <f t="shared" ca="1" si="68"/>
        <v>0.90937899008754985</v>
      </c>
      <c r="AK132" s="42">
        <f t="shared" ca="1" si="68"/>
        <v>0.80854076392393293</v>
      </c>
      <c r="AL132" s="42">
        <f t="shared" ca="1" si="68"/>
        <v>0.67602213526658683</v>
      </c>
      <c r="AM132" s="42">
        <f t="shared" ca="1" si="68"/>
        <v>0.14795316556411342</v>
      </c>
    </row>
    <row r="133" spans="9:39" x14ac:dyDescent="0.3">
      <c r="I133">
        <v>130</v>
      </c>
      <c r="J133" s="14">
        <f t="shared" ref="J133:J196" ca="1" si="69">RANDBETWEEN($B$13,$C$13)*-1</f>
        <v>-63753</v>
      </c>
      <c r="K133" s="41">
        <f t="shared" ref="K133:K196" ca="1" si="70">RANDBETWEEN($E$14,$F$14)/100</f>
        <v>18.43</v>
      </c>
      <c r="L133" s="41">
        <f t="shared" ref="L133:L196" ca="1" si="71">RANDBETWEEN($E$15,$F$15)/100</f>
        <v>13.31</v>
      </c>
      <c r="M133" s="14">
        <f t="shared" ref="M133:M196" ca="1" si="72">IF(AH133&lt;=0.1,RANDBETWEEN($B$23,$C$23),IF(AND(AH133&gt;0.1,AH133&lt;0.7),RANDBETWEEN($D$23,$E$23),IF(AH133&gt;=0.7,RANDBETWEEN($F$23,$G$23),FALSE)))</f>
        <v>5196</v>
      </c>
      <c r="N133" s="14">
        <f t="shared" ca="1" si="61"/>
        <v>16603.519999999997</v>
      </c>
      <c r="O133" s="41">
        <f t="shared" ref="O133:O196" ca="1" si="73">RANDBETWEEN($E$14,$F$14)/100</f>
        <v>17.93</v>
      </c>
      <c r="P133" s="41">
        <f t="shared" ref="P133:P196" ca="1" si="74">RANDBETWEEN($E$15,$F$15)/100</f>
        <v>12.97</v>
      </c>
      <c r="Q133" s="14">
        <f t="shared" ref="Q133:Q196" ca="1" si="75">IF(AI133&lt;=0.1,RANDBETWEEN($B$23,$C$23),IF(AND(AI133&gt;0.1,AL133&lt;0.7),RANDBETWEEN($D$23,$E$23),IF(AI133&gt;=0.7,RANDBETWEEN($F$23,$G$23),FALSE)))</f>
        <v>5007</v>
      </c>
      <c r="R133" s="14">
        <f t="shared" ca="1" si="62"/>
        <v>14834.719999999994</v>
      </c>
      <c r="S133" s="41">
        <f t="shared" ref="S133:S196" ca="1" si="76">RANDBETWEEN($E$14,$F$14)/100</f>
        <v>18.2</v>
      </c>
      <c r="T133" s="41">
        <f t="shared" ref="T133:T196" ca="1" si="77">RANDBETWEEN($E$15,$F$15)/100</f>
        <v>13.55</v>
      </c>
      <c r="U133" s="14">
        <f t="shared" ref="U133:U196" ca="1" si="78">IF(AJ133&lt;=0.1,RANDBETWEEN($B$23,$C$23),IF(AND(AJ133&gt;0.1,AP133&lt;0.7),RANDBETWEEN($D$23,$E$23),IF(AJ133&gt;=0.7,RANDBETWEEN($F$23,$G$23),FALSE)))</f>
        <v>4954</v>
      </c>
      <c r="V133" s="14">
        <f t="shared" ca="1" si="63"/>
        <v>13036.099999999991</v>
      </c>
      <c r="W133" s="41">
        <f t="shared" ref="W133:W196" ca="1" si="79">RANDBETWEEN($E$14,$F$14)/100</f>
        <v>19.010000000000002</v>
      </c>
      <c r="X133" s="41">
        <f t="shared" ref="X133:X196" ca="1" si="80">RANDBETWEEN($E$15,$F$15)/100</f>
        <v>12.55</v>
      </c>
      <c r="Y133" s="14">
        <f t="shared" ref="Y133:Y196" ca="1" si="81">IF(AK133&lt;=0.1,RANDBETWEEN($B$23,$C$23),IF(AND(AK133&gt;0.1,AT133&lt;0.7),RANDBETWEEN($D$23,$E$23),IF(AK133&gt;=0.7,RANDBETWEEN($F$23,$G$23),FALSE)))</f>
        <v>5164</v>
      </c>
      <c r="Z133" s="14">
        <f t="shared" ca="1" si="64"/>
        <v>23359.440000000002</v>
      </c>
      <c r="AA133" s="41">
        <f t="shared" ref="AA133:AA196" ca="1" si="82">RANDBETWEEN($E$14,$F$14)/100</f>
        <v>18.64</v>
      </c>
      <c r="AB133" s="41">
        <f t="shared" ref="AB133:AB196" ca="1" si="83">RANDBETWEEN($E$15,$F$15)/100</f>
        <v>13</v>
      </c>
      <c r="AC133" s="14">
        <f t="shared" ref="AC133:AC196" ca="1" si="84">IF(AL133&lt;=0.1,RANDBETWEEN($B$23,$C$23),IF(AND(AL133&gt;0.1,AX133&lt;0.7),RANDBETWEEN($D$23,$E$23),IF(AL133&gt;=0.7,RANDBETWEEN($F$23,$G$23),FALSE)))</f>
        <v>5092</v>
      </c>
      <c r="AD133" s="14">
        <f t="shared" ca="1" si="65"/>
        <v>0</v>
      </c>
      <c r="AE133">
        <f t="shared" ca="1" si="66"/>
        <v>4</v>
      </c>
      <c r="AF133" s="46">
        <f t="shared" ca="1" si="67"/>
        <v>-5130.4043036398998</v>
      </c>
      <c r="AH133" s="42">
        <f t="shared" ca="1" si="68"/>
        <v>0.41123261364688302</v>
      </c>
      <c r="AI133" s="42">
        <f t="shared" ca="1" si="68"/>
        <v>0.61219483396901242</v>
      </c>
      <c r="AJ133" s="42">
        <f t="shared" ca="1" si="68"/>
        <v>8.4075055394039366E-2</v>
      </c>
      <c r="AK133" s="42">
        <f t="shared" ca="1" si="68"/>
        <v>0.50737012245748303</v>
      </c>
      <c r="AL133" s="42">
        <f t="shared" ca="1" si="68"/>
        <v>0.6966424503638361</v>
      </c>
      <c r="AM133" s="42">
        <f t="shared" ca="1" si="68"/>
        <v>0.44620769101526658</v>
      </c>
    </row>
    <row r="134" spans="9:39" x14ac:dyDescent="0.3">
      <c r="I134">
        <v>131</v>
      </c>
      <c r="J134" s="14">
        <f t="shared" ca="1" si="69"/>
        <v>-63164</v>
      </c>
      <c r="K134" s="41">
        <f t="shared" ca="1" si="70"/>
        <v>18.53</v>
      </c>
      <c r="L134" s="41">
        <f t="shared" ca="1" si="71"/>
        <v>13.99</v>
      </c>
      <c r="M134" s="14">
        <f t="shared" ca="1" si="72"/>
        <v>5193</v>
      </c>
      <c r="N134" s="14">
        <f t="shared" ca="1" si="61"/>
        <v>13576.220000000005</v>
      </c>
      <c r="O134" s="41">
        <f t="shared" ca="1" si="73"/>
        <v>19.12</v>
      </c>
      <c r="P134" s="41">
        <f t="shared" ca="1" si="74"/>
        <v>12.5</v>
      </c>
      <c r="Q134" s="14">
        <f t="shared" ca="1" si="75"/>
        <v>5064</v>
      </c>
      <c r="R134" s="14">
        <f t="shared" ca="1" si="62"/>
        <v>23523.680000000008</v>
      </c>
      <c r="S134" s="41">
        <f t="shared" ca="1" si="76"/>
        <v>19.45</v>
      </c>
      <c r="T134" s="41">
        <f t="shared" ca="1" si="77"/>
        <v>13.68</v>
      </c>
      <c r="U134" s="14">
        <f t="shared" ca="1" si="78"/>
        <v>5039</v>
      </c>
      <c r="V134" s="14">
        <f t="shared" ca="1" si="63"/>
        <v>19075.03</v>
      </c>
      <c r="W134" s="41">
        <f t="shared" ca="1" si="79"/>
        <v>18.690000000000001</v>
      </c>
      <c r="X134" s="41">
        <f t="shared" ca="1" si="80"/>
        <v>13.86</v>
      </c>
      <c r="Y134" s="14">
        <f t="shared" ca="1" si="81"/>
        <v>5055</v>
      </c>
      <c r="Z134" s="14">
        <f t="shared" ca="1" si="64"/>
        <v>0</v>
      </c>
      <c r="AA134" s="41">
        <f t="shared" ca="1" si="82"/>
        <v>17.72</v>
      </c>
      <c r="AB134" s="41">
        <f t="shared" ca="1" si="83"/>
        <v>12.63</v>
      </c>
      <c r="AC134" s="14">
        <f t="shared" ca="1" si="84"/>
        <v>5139</v>
      </c>
      <c r="AD134" s="14">
        <f t="shared" ca="1" si="65"/>
        <v>0</v>
      </c>
      <c r="AE134">
        <f t="shared" ca="1" si="66"/>
        <v>3</v>
      </c>
      <c r="AF134" s="46">
        <f t="shared" ca="1" si="67"/>
        <v>-12645.746051476453</v>
      </c>
      <c r="AH134" s="42">
        <f t="shared" ca="1" si="68"/>
        <v>0.67287775161628072</v>
      </c>
      <c r="AI134" s="42">
        <f t="shared" ca="1" si="68"/>
        <v>0.82687652809050949</v>
      </c>
      <c r="AJ134" s="42">
        <f t="shared" ca="1" si="68"/>
        <v>0.93892259383663423</v>
      </c>
      <c r="AK134" s="42">
        <f t="shared" ca="1" si="68"/>
        <v>0.86145121417510706</v>
      </c>
      <c r="AL134" s="42">
        <f t="shared" ca="1" si="68"/>
        <v>0.65218668312590966</v>
      </c>
      <c r="AM134" s="42">
        <f t="shared" ca="1" si="68"/>
        <v>1.4900827999240307E-2</v>
      </c>
    </row>
    <row r="135" spans="9:39" x14ac:dyDescent="0.3">
      <c r="I135">
        <v>132</v>
      </c>
      <c r="J135" s="14">
        <f t="shared" ca="1" si="69"/>
        <v>-62019</v>
      </c>
      <c r="K135" s="41">
        <f t="shared" ca="1" si="70"/>
        <v>19.309999999999999</v>
      </c>
      <c r="L135" s="41">
        <f t="shared" ca="1" si="71"/>
        <v>13.63</v>
      </c>
      <c r="M135" s="14">
        <f t="shared" ca="1" si="72"/>
        <v>5132</v>
      </c>
      <c r="N135" s="14">
        <f t="shared" ca="1" si="61"/>
        <v>19149.759999999991</v>
      </c>
      <c r="O135" s="41">
        <f t="shared" ca="1" si="73"/>
        <v>17.93</v>
      </c>
      <c r="P135" s="41">
        <f t="shared" ca="1" si="74"/>
        <v>12.79</v>
      </c>
      <c r="Q135" s="14">
        <f t="shared" ca="1" si="75"/>
        <v>5174</v>
      </c>
      <c r="R135" s="14">
        <f t="shared" ca="1" si="62"/>
        <v>16594.360000000004</v>
      </c>
      <c r="S135" s="41">
        <f t="shared" ca="1" si="76"/>
        <v>19.23</v>
      </c>
      <c r="T135" s="41">
        <f t="shared" ca="1" si="77"/>
        <v>12.95</v>
      </c>
      <c r="U135" s="14">
        <f t="shared" ca="1" si="78"/>
        <v>5184</v>
      </c>
      <c r="V135" s="14">
        <f t="shared" ca="1" si="63"/>
        <v>22555.520000000004</v>
      </c>
      <c r="W135" s="41">
        <f t="shared" ca="1" si="79"/>
        <v>19.41</v>
      </c>
      <c r="X135" s="41">
        <f t="shared" ca="1" si="80"/>
        <v>13.15</v>
      </c>
      <c r="Y135" s="14">
        <f t="shared" ca="1" si="81"/>
        <v>5029</v>
      </c>
      <c r="Z135" s="14">
        <f t="shared" ca="1" si="64"/>
        <v>21481.539999999997</v>
      </c>
      <c r="AA135" s="41">
        <f t="shared" ca="1" si="82"/>
        <v>19.239999999999998</v>
      </c>
      <c r="AB135" s="41">
        <f t="shared" ca="1" si="83"/>
        <v>12.99</v>
      </c>
      <c r="AC135" s="14">
        <f t="shared" ca="1" si="84"/>
        <v>5125</v>
      </c>
      <c r="AD135" s="14">
        <f t="shared" ca="1" si="65"/>
        <v>0</v>
      </c>
      <c r="AE135">
        <f t="shared" ca="1" si="66"/>
        <v>4</v>
      </c>
      <c r="AF135" s="46">
        <f t="shared" ca="1" si="67"/>
        <v>6386.0131004568066</v>
      </c>
      <c r="AH135" s="42">
        <f t="shared" ca="1" si="68"/>
        <v>0.22189900734990597</v>
      </c>
      <c r="AI135" s="42">
        <f t="shared" ca="1" si="68"/>
        <v>0.31734734928120867</v>
      </c>
      <c r="AJ135" s="42">
        <f t="shared" ca="1" si="68"/>
        <v>0.25979247417668483</v>
      </c>
      <c r="AK135" s="42">
        <f t="shared" ca="1" si="68"/>
        <v>0.68251824281263707</v>
      </c>
      <c r="AL135" s="42">
        <f t="shared" ca="1" si="68"/>
        <v>0.27726043060266159</v>
      </c>
      <c r="AM135" s="42">
        <f t="shared" ca="1" si="68"/>
        <v>0.10270591449847577</v>
      </c>
    </row>
    <row r="136" spans="9:39" x14ac:dyDescent="0.3">
      <c r="I136">
        <v>133</v>
      </c>
      <c r="J136" s="14">
        <f t="shared" ca="1" si="69"/>
        <v>-62080</v>
      </c>
      <c r="K136" s="41">
        <f t="shared" ca="1" si="70"/>
        <v>19.43</v>
      </c>
      <c r="L136" s="41">
        <f t="shared" ca="1" si="71"/>
        <v>13.78</v>
      </c>
      <c r="M136" s="14">
        <f t="shared" ca="1" si="72"/>
        <v>5199</v>
      </c>
      <c r="N136" s="14">
        <f t="shared" ca="1" si="61"/>
        <v>19374.350000000002</v>
      </c>
      <c r="O136" s="41">
        <f t="shared" ca="1" si="73"/>
        <v>18.920000000000002</v>
      </c>
      <c r="P136" s="41">
        <f t="shared" ca="1" si="74"/>
        <v>13.74</v>
      </c>
      <c r="Q136" s="14">
        <f t="shared" ca="1" si="75"/>
        <v>5056</v>
      </c>
      <c r="R136" s="14">
        <f t="shared" ca="1" si="62"/>
        <v>16190.080000000009</v>
      </c>
      <c r="S136" s="41">
        <f t="shared" ca="1" si="76"/>
        <v>19.18</v>
      </c>
      <c r="T136" s="41">
        <f t="shared" ca="1" si="77"/>
        <v>12.58</v>
      </c>
      <c r="U136" s="14">
        <f t="shared" ca="1" si="78"/>
        <v>5107</v>
      </c>
      <c r="V136" s="14">
        <f t="shared" ca="1" si="63"/>
        <v>23706.199999999997</v>
      </c>
      <c r="W136" s="41">
        <f t="shared" ca="1" si="79"/>
        <v>18.97</v>
      </c>
      <c r="X136" s="41">
        <f t="shared" ca="1" si="80"/>
        <v>12.71</v>
      </c>
      <c r="Y136" s="14">
        <f t="shared" ca="1" si="81"/>
        <v>5029</v>
      </c>
      <c r="Z136" s="14">
        <f t="shared" ca="1" si="64"/>
        <v>0</v>
      </c>
      <c r="AA136" s="41">
        <f t="shared" ca="1" si="82"/>
        <v>19.329999999999998</v>
      </c>
      <c r="AB136" s="41">
        <f t="shared" ca="1" si="83"/>
        <v>13.55</v>
      </c>
      <c r="AC136" s="14">
        <f t="shared" ca="1" si="84"/>
        <v>5174</v>
      </c>
      <c r="AD136" s="14">
        <f t="shared" ca="1" si="65"/>
        <v>0</v>
      </c>
      <c r="AE136">
        <f t="shared" ca="1" si="66"/>
        <v>3</v>
      </c>
      <c r="AF136" s="46">
        <f t="shared" ca="1" si="67"/>
        <v>-8951.9010469703881</v>
      </c>
      <c r="AH136" s="42">
        <f t="shared" ca="1" si="68"/>
        <v>0.4565568966168112</v>
      </c>
      <c r="AI136" s="42">
        <f t="shared" ca="1" si="68"/>
        <v>0.84449848892729518</v>
      </c>
      <c r="AJ136" s="42">
        <f t="shared" ca="1" si="68"/>
        <v>0.77914291745605257</v>
      </c>
      <c r="AK136" s="42">
        <f t="shared" ca="1" si="68"/>
        <v>0.6995077392829635</v>
      </c>
      <c r="AL136" s="42">
        <f t="shared" ca="1" si="68"/>
        <v>0.49555592851257801</v>
      </c>
      <c r="AM136" s="42">
        <f t="shared" ca="1" si="68"/>
        <v>3.9609572023576511E-2</v>
      </c>
    </row>
    <row r="137" spans="9:39" x14ac:dyDescent="0.3">
      <c r="I137">
        <v>134</v>
      </c>
      <c r="J137" s="14">
        <f t="shared" ca="1" si="69"/>
        <v>-62109</v>
      </c>
      <c r="K137" s="41">
        <f t="shared" ca="1" si="70"/>
        <v>19.38</v>
      </c>
      <c r="L137" s="41">
        <f t="shared" ca="1" si="71"/>
        <v>12.79</v>
      </c>
      <c r="M137" s="14">
        <f t="shared" ca="1" si="72"/>
        <v>5142</v>
      </c>
      <c r="N137" s="14">
        <f t="shared" ca="1" si="61"/>
        <v>23885.78</v>
      </c>
      <c r="O137" s="41">
        <f t="shared" ca="1" si="73"/>
        <v>17.71</v>
      </c>
      <c r="P137" s="41">
        <f t="shared" ca="1" si="74"/>
        <v>13.94</v>
      </c>
      <c r="Q137" s="14">
        <f t="shared" ca="1" si="75"/>
        <v>5129</v>
      </c>
      <c r="R137" s="14">
        <f t="shared" ca="1" si="62"/>
        <v>9336.3300000000054</v>
      </c>
      <c r="S137" s="41">
        <f t="shared" ca="1" si="76"/>
        <v>18.98</v>
      </c>
      <c r="T137" s="41">
        <f t="shared" ca="1" si="77"/>
        <v>13.36</v>
      </c>
      <c r="U137" s="14">
        <f t="shared" ca="1" si="78"/>
        <v>5085</v>
      </c>
      <c r="V137" s="14">
        <f t="shared" ca="1" si="63"/>
        <v>18577.700000000004</v>
      </c>
      <c r="W137" s="41">
        <f t="shared" ca="1" si="79"/>
        <v>19.02</v>
      </c>
      <c r="X137" s="41">
        <f t="shared" ca="1" si="80"/>
        <v>13.67</v>
      </c>
      <c r="Y137" s="14">
        <f t="shared" ca="1" si="81"/>
        <v>5070</v>
      </c>
      <c r="Z137" s="14">
        <f t="shared" ca="1" si="64"/>
        <v>0</v>
      </c>
      <c r="AA137" s="41">
        <f t="shared" ca="1" si="82"/>
        <v>18.37</v>
      </c>
      <c r="AB137" s="41">
        <f t="shared" ca="1" si="83"/>
        <v>13.16</v>
      </c>
      <c r="AC137" s="14">
        <f t="shared" ca="1" si="84"/>
        <v>5009</v>
      </c>
      <c r="AD137" s="14">
        <f t="shared" ca="1" si="65"/>
        <v>0</v>
      </c>
      <c r="AE137">
        <f t="shared" ca="1" si="66"/>
        <v>3</v>
      </c>
      <c r="AF137" s="46">
        <f t="shared" ca="1" si="67"/>
        <v>-14780.895911161817</v>
      </c>
      <c r="AH137" s="42">
        <f t="shared" ca="1" si="68"/>
        <v>0.43137188354020894</v>
      </c>
      <c r="AI137" s="42">
        <f t="shared" ca="1" si="68"/>
        <v>0.52304569496384834</v>
      </c>
      <c r="AJ137" s="42">
        <f t="shared" ca="1" si="68"/>
        <v>0.73471944526011568</v>
      </c>
      <c r="AK137" s="42">
        <f t="shared" ca="1" si="68"/>
        <v>0.54125178088200288</v>
      </c>
      <c r="AL137" s="42">
        <f t="shared" ca="1" si="68"/>
        <v>0.33501731738988594</v>
      </c>
      <c r="AM137" s="42">
        <f t="shared" ca="1" si="68"/>
        <v>1.5594778848500135E-2</v>
      </c>
    </row>
    <row r="138" spans="9:39" x14ac:dyDescent="0.3">
      <c r="I138">
        <v>135</v>
      </c>
      <c r="J138" s="14">
        <f t="shared" ca="1" si="69"/>
        <v>-59057</v>
      </c>
      <c r="K138" s="41">
        <f t="shared" ca="1" si="70"/>
        <v>19.440000000000001</v>
      </c>
      <c r="L138" s="41">
        <f t="shared" ca="1" si="71"/>
        <v>13.67</v>
      </c>
      <c r="M138" s="14">
        <f t="shared" ca="1" si="72"/>
        <v>5226</v>
      </c>
      <c r="N138" s="14">
        <f t="shared" ca="1" si="61"/>
        <v>20154.020000000008</v>
      </c>
      <c r="O138" s="41">
        <f t="shared" ca="1" si="73"/>
        <v>18.84</v>
      </c>
      <c r="P138" s="41">
        <f t="shared" ca="1" si="74"/>
        <v>13.44</v>
      </c>
      <c r="Q138" s="14" t="b">
        <f t="shared" ca="1" si="75"/>
        <v>0</v>
      </c>
      <c r="R138" s="14">
        <f t="shared" ca="1" si="62"/>
        <v>-10000</v>
      </c>
      <c r="S138" s="41">
        <f t="shared" ca="1" si="76"/>
        <v>18.07</v>
      </c>
      <c r="T138" s="41">
        <f t="shared" ca="1" si="77"/>
        <v>13.19</v>
      </c>
      <c r="U138" s="14">
        <f t="shared" ca="1" si="78"/>
        <v>5018</v>
      </c>
      <c r="V138" s="14">
        <f t="shared" ca="1" si="63"/>
        <v>14487.840000000004</v>
      </c>
      <c r="W138" s="41">
        <f t="shared" ca="1" si="79"/>
        <v>19.04</v>
      </c>
      <c r="X138" s="41">
        <f t="shared" ca="1" si="80"/>
        <v>13.34</v>
      </c>
      <c r="Y138" s="14">
        <f t="shared" ca="1" si="81"/>
        <v>5171</v>
      </c>
      <c r="Z138" s="14">
        <f t="shared" ca="1" si="64"/>
        <v>19474.699999999997</v>
      </c>
      <c r="AA138" s="41">
        <f t="shared" ca="1" si="82"/>
        <v>17.86</v>
      </c>
      <c r="AB138" s="41">
        <f t="shared" ca="1" si="83"/>
        <v>13.97</v>
      </c>
      <c r="AC138" s="14">
        <f t="shared" ca="1" si="84"/>
        <v>5025</v>
      </c>
      <c r="AD138" s="14">
        <f t="shared" ca="1" si="65"/>
        <v>0</v>
      </c>
      <c r="AE138">
        <f t="shared" ca="1" si="66"/>
        <v>4</v>
      </c>
      <c r="AF138" s="46">
        <f t="shared" ca="1" si="67"/>
        <v>-20144.982724622521</v>
      </c>
      <c r="AH138" s="42">
        <f t="shared" ca="1" si="68"/>
        <v>0.76002393614120312</v>
      </c>
      <c r="AI138" s="42">
        <f t="shared" ca="1" si="68"/>
        <v>0.38027795181011848</v>
      </c>
      <c r="AJ138" s="42">
        <f t="shared" ca="1" si="68"/>
        <v>0.95147191615009874</v>
      </c>
      <c r="AK138" s="42">
        <f t="shared" ca="1" si="68"/>
        <v>0.95261452791183487</v>
      </c>
      <c r="AL138" s="42">
        <f t="shared" ca="1" si="68"/>
        <v>0.96196787402871486</v>
      </c>
      <c r="AM138" s="42">
        <f t="shared" ca="1" si="68"/>
        <v>0.35287391665459245</v>
      </c>
    </row>
    <row r="139" spans="9:39" x14ac:dyDescent="0.3">
      <c r="I139">
        <v>136</v>
      </c>
      <c r="J139" s="14">
        <f t="shared" ca="1" si="69"/>
        <v>-58923</v>
      </c>
      <c r="K139" s="41">
        <f t="shared" ca="1" si="70"/>
        <v>19.28</v>
      </c>
      <c r="L139" s="41">
        <f t="shared" ca="1" si="71"/>
        <v>12.99</v>
      </c>
      <c r="M139" s="14">
        <f t="shared" ca="1" si="72"/>
        <v>5252</v>
      </c>
      <c r="N139" s="14">
        <f t="shared" ca="1" si="61"/>
        <v>23035.08</v>
      </c>
      <c r="O139" s="41">
        <f t="shared" ca="1" si="73"/>
        <v>18.37</v>
      </c>
      <c r="P139" s="41">
        <f t="shared" ca="1" si="74"/>
        <v>12.9</v>
      </c>
      <c r="Q139" s="14" t="b">
        <f t="shared" ca="1" si="75"/>
        <v>0</v>
      </c>
      <c r="R139" s="14">
        <f t="shared" ca="1" si="62"/>
        <v>-10000</v>
      </c>
      <c r="S139" s="41">
        <f t="shared" ca="1" si="76"/>
        <v>18.149999999999999</v>
      </c>
      <c r="T139" s="41">
        <f t="shared" ca="1" si="77"/>
        <v>13.46</v>
      </c>
      <c r="U139" s="14">
        <f t="shared" ca="1" si="78"/>
        <v>5137</v>
      </c>
      <c r="V139" s="14">
        <f t="shared" ca="1" si="63"/>
        <v>14092.529999999988</v>
      </c>
      <c r="W139" s="41">
        <f t="shared" ca="1" si="79"/>
        <v>18.829999999999998</v>
      </c>
      <c r="X139" s="41">
        <f t="shared" ca="1" si="80"/>
        <v>12.58</v>
      </c>
      <c r="Y139" s="14">
        <f t="shared" ca="1" si="81"/>
        <v>5180</v>
      </c>
      <c r="Z139" s="14">
        <f t="shared" ca="1" si="64"/>
        <v>22374.999999999989</v>
      </c>
      <c r="AA139" s="41">
        <f t="shared" ca="1" si="82"/>
        <v>19.059999999999999</v>
      </c>
      <c r="AB139" s="41">
        <f t="shared" ca="1" si="83"/>
        <v>12.61</v>
      </c>
      <c r="AC139" s="14">
        <f t="shared" ca="1" si="84"/>
        <v>5099</v>
      </c>
      <c r="AD139" s="14">
        <f t="shared" ca="1" si="65"/>
        <v>0</v>
      </c>
      <c r="AE139">
        <f t="shared" ca="1" si="66"/>
        <v>4</v>
      </c>
      <c r="AF139" s="46">
        <f t="shared" ca="1" si="67"/>
        <v>-15600.284154066694</v>
      </c>
      <c r="AH139" s="42">
        <f t="shared" ca="1" si="68"/>
        <v>0.89985598114640852</v>
      </c>
      <c r="AI139" s="42">
        <f t="shared" ca="1" si="68"/>
        <v>0.64532921187104986</v>
      </c>
      <c r="AJ139" s="42">
        <f t="shared" ca="1" si="68"/>
        <v>0.80934994683358885</v>
      </c>
      <c r="AK139" s="42">
        <f t="shared" ca="1" si="68"/>
        <v>0.98480770927463768</v>
      </c>
      <c r="AL139" s="42">
        <f t="shared" ca="1" si="68"/>
        <v>0.780797358478722</v>
      </c>
      <c r="AM139" s="42">
        <f t="shared" ca="1" si="68"/>
        <v>0.53267346399824411</v>
      </c>
    </row>
    <row r="140" spans="9:39" x14ac:dyDescent="0.3">
      <c r="I140">
        <v>137</v>
      </c>
      <c r="J140" s="14">
        <f t="shared" ca="1" si="69"/>
        <v>-62389</v>
      </c>
      <c r="K140" s="41">
        <f t="shared" ca="1" si="70"/>
        <v>18.55</v>
      </c>
      <c r="L140" s="41">
        <f t="shared" ca="1" si="71"/>
        <v>13.1</v>
      </c>
      <c r="M140" s="14">
        <f t="shared" ca="1" si="72"/>
        <v>5150</v>
      </c>
      <c r="N140" s="14">
        <f t="shared" ca="1" si="61"/>
        <v>18067.500000000007</v>
      </c>
      <c r="O140" s="41">
        <f t="shared" ca="1" si="73"/>
        <v>18.64</v>
      </c>
      <c r="P140" s="41">
        <f t="shared" ca="1" si="74"/>
        <v>13.12</v>
      </c>
      <c r="Q140" s="14">
        <f t="shared" ca="1" si="75"/>
        <v>5046</v>
      </c>
      <c r="R140" s="14">
        <f t="shared" ca="1" si="62"/>
        <v>17853.920000000006</v>
      </c>
      <c r="S140" s="41">
        <f t="shared" ca="1" si="76"/>
        <v>18.8</v>
      </c>
      <c r="T140" s="41">
        <f t="shared" ca="1" si="77"/>
        <v>13.29</v>
      </c>
      <c r="U140" s="14">
        <f t="shared" ca="1" si="78"/>
        <v>5135</v>
      </c>
      <c r="V140" s="14">
        <f t="shared" ca="1" si="63"/>
        <v>18293.850000000009</v>
      </c>
      <c r="W140" s="41">
        <f t="shared" ca="1" si="79"/>
        <v>18.02</v>
      </c>
      <c r="X140" s="41">
        <f t="shared" ca="1" si="80"/>
        <v>12.87</v>
      </c>
      <c r="Y140" s="14">
        <f t="shared" ca="1" si="81"/>
        <v>5077</v>
      </c>
      <c r="Z140" s="14">
        <f t="shared" ca="1" si="64"/>
        <v>16146.550000000003</v>
      </c>
      <c r="AA140" s="41">
        <f t="shared" ca="1" si="82"/>
        <v>19.29</v>
      </c>
      <c r="AB140" s="41">
        <f t="shared" ca="1" si="83"/>
        <v>12.6</v>
      </c>
      <c r="AC140" s="14">
        <f t="shared" ca="1" si="84"/>
        <v>5086</v>
      </c>
      <c r="AD140" s="14">
        <f t="shared" ca="1" si="65"/>
        <v>24025.339999999997</v>
      </c>
      <c r="AE140">
        <f t="shared" ca="1" si="66"/>
        <v>5</v>
      </c>
      <c r="AF140" s="46">
        <f t="shared" ca="1" si="67"/>
        <v>15705.959802826314</v>
      </c>
      <c r="AH140" s="42">
        <f t="shared" ca="1" si="68"/>
        <v>0.57945048225504048</v>
      </c>
      <c r="AI140" s="42">
        <f t="shared" ca="1" si="68"/>
        <v>0.88006321336096893</v>
      </c>
      <c r="AJ140" s="42">
        <f t="shared" ca="1" si="68"/>
        <v>0.27436674122201155</v>
      </c>
      <c r="AK140" s="42">
        <f t="shared" ca="1" si="68"/>
        <v>0.10652928662541161</v>
      </c>
      <c r="AL140" s="42">
        <f t="shared" ca="1" si="68"/>
        <v>0.2552489082218995</v>
      </c>
      <c r="AM140" s="42">
        <f t="shared" ca="1" si="68"/>
        <v>0.895773336770325</v>
      </c>
    </row>
    <row r="141" spans="9:39" x14ac:dyDescent="0.3">
      <c r="I141">
        <v>138</v>
      </c>
      <c r="J141" s="14">
        <f t="shared" ca="1" si="69"/>
        <v>-61187</v>
      </c>
      <c r="K141" s="41">
        <f t="shared" ca="1" si="70"/>
        <v>18.350000000000001</v>
      </c>
      <c r="L141" s="41">
        <f t="shared" ca="1" si="71"/>
        <v>13.1</v>
      </c>
      <c r="M141" s="14">
        <f t="shared" ca="1" si="72"/>
        <v>5361</v>
      </c>
      <c r="N141" s="14">
        <f t="shared" ca="1" si="61"/>
        <v>18145.250000000011</v>
      </c>
      <c r="O141" s="41">
        <f t="shared" ca="1" si="73"/>
        <v>18.649999999999999</v>
      </c>
      <c r="P141" s="41">
        <f t="shared" ca="1" si="74"/>
        <v>13.49</v>
      </c>
      <c r="Q141" s="14">
        <f t="shared" ca="1" si="75"/>
        <v>5072</v>
      </c>
      <c r="R141" s="14">
        <f t="shared" ca="1" si="62"/>
        <v>16171.519999999993</v>
      </c>
      <c r="S141" s="41">
        <f t="shared" ca="1" si="76"/>
        <v>18.28</v>
      </c>
      <c r="T141" s="41">
        <f t="shared" ca="1" si="77"/>
        <v>12.98</v>
      </c>
      <c r="U141" s="14">
        <f t="shared" ca="1" si="78"/>
        <v>5091</v>
      </c>
      <c r="V141" s="14">
        <f t="shared" ca="1" si="63"/>
        <v>16982.300000000003</v>
      </c>
      <c r="W141" s="41">
        <f t="shared" ca="1" si="79"/>
        <v>17.77</v>
      </c>
      <c r="X141" s="41">
        <f t="shared" ca="1" si="80"/>
        <v>12.68</v>
      </c>
      <c r="Y141" s="14">
        <f t="shared" ca="1" si="81"/>
        <v>5017</v>
      </c>
      <c r="Z141" s="14">
        <f t="shared" ca="1" si="64"/>
        <v>15536.529999999999</v>
      </c>
      <c r="AA141" s="41">
        <f t="shared" ca="1" si="82"/>
        <v>18.89</v>
      </c>
      <c r="AB141" s="41">
        <f t="shared" ca="1" si="83"/>
        <v>12.87</v>
      </c>
      <c r="AC141" s="14">
        <f t="shared" ca="1" si="84"/>
        <v>5165</v>
      </c>
      <c r="AD141" s="14">
        <f t="shared" ca="1" si="65"/>
        <v>21093.300000000007</v>
      </c>
      <c r="AE141">
        <f t="shared" ca="1" si="66"/>
        <v>5</v>
      </c>
      <c r="AF141" s="46">
        <f t="shared" ca="1" si="67"/>
        <v>11934.858430792487</v>
      </c>
      <c r="AH141" s="42">
        <f t="shared" ca="1" si="68"/>
        <v>0.85558774972776297</v>
      </c>
      <c r="AI141" s="42">
        <f t="shared" ca="1" si="68"/>
        <v>0.939933684662416</v>
      </c>
      <c r="AJ141" s="42">
        <f t="shared" ca="1" si="68"/>
        <v>0.9938202401389078</v>
      </c>
      <c r="AK141" s="42">
        <f t="shared" ca="1" si="68"/>
        <v>0.76696590655944563</v>
      </c>
      <c r="AL141" s="42">
        <f t="shared" ca="1" si="68"/>
        <v>0.67869953460133481</v>
      </c>
      <c r="AM141" s="42">
        <f t="shared" ca="1" si="68"/>
        <v>0.91344546789070424</v>
      </c>
    </row>
    <row r="142" spans="9:39" x14ac:dyDescent="0.3">
      <c r="I142">
        <v>139</v>
      </c>
      <c r="J142" s="14">
        <f t="shared" ca="1" si="69"/>
        <v>-62153</v>
      </c>
      <c r="K142" s="41">
        <f t="shared" ca="1" si="70"/>
        <v>18.73</v>
      </c>
      <c r="L142" s="41">
        <f t="shared" ca="1" si="71"/>
        <v>13.49</v>
      </c>
      <c r="M142" s="14">
        <f t="shared" ca="1" si="72"/>
        <v>5299</v>
      </c>
      <c r="N142" s="14">
        <f t="shared" ca="1" si="61"/>
        <v>17766.760000000002</v>
      </c>
      <c r="O142" s="41">
        <f t="shared" ca="1" si="73"/>
        <v>17.93</v>
      </c>
      <c r="P142" s="41">
        <f t="shared" ca="1" si="74"/>
        <v>12.99</v>
      </c>
      <c r="Q142" s="14">
        <f t="shared" ca="1" si="75"/>
        <v>4966</v>
      </c>
      <c r="R142" s="14">
        <f t="shared" ca="1" si="62"/>
        <v>14532.039999999997</v>
      </c>
      <c r="S142" s="41">
        <f t="shared" ca="1" si="76"/>
        <v>19.05</v>
      </c>
      <c r="T142" s="41">
        <f t="shared" ca="1" si="77"/>
        <v>13.93</v>
      </c>
      <c r="U142" s="14">
        <f t="shared" ca="1" si="78"/>
        <v>5176</v>
      </c>
      <c r="V142" s="14">
        <f t="shared" ca="1" si="63"/>
        <v>16501.120000000006</v>
      </c>
      <c r="W142" s="41">
        <f t="shared" ca="1" si="79"/>
        <v>18.3</v>
      </c>
      <c r="X142" s="41">
        <f t="shared" ca="1" si="80"/>
        <v>12.87</v>
      </c>
      <c r="Y142" s="14">
        <f t="shared" ca="1" si="81"/>
        <v>5045</v>
      </c>
      <c r="Z142" s="14">
        <f t="shared" ca="1" si="64"/>
        <v>17394.350000000006</v>
      </c>
      <c r="AA142" s="41">
        <f t="shared" ca="1" si="82"/>
        <v>18.72</v>
      </c>
      <c r="AB142" s="41">
        <f t="shared" ca="1" si="83"/>
        <v>13.92</v>
      </c>
      <c r="AC142" s="14">
        <f t="shared" ca="1" si="84"/>
        <v>5092</v>
      </c>
      <c r="AD142" s="14">
        <f t="shared" ca="1" si="65"/>
        <v>0</v>
      </c>
      <c r="AE142">
        <f t="shared" ca="1" si="66"/>
        <v>4</v>
      </c>
      <c r="AF142" s="46">
        <f t="shared" ca="1" si="67"/>
        <v>-4552.6687164703635</v>
      </c>
      <c r="AH142" s="42">
        <f t="shared" ca="1" si="68"/>
        <v>0.77717083889589667</v>
      </c>
      <c r="AI142" s="42">
        <f t="shared" ca="1" si="68"/>
        <v>4.5517266902440512E-2</v>
      </c>
      <c r="AJ142" s="42">
        <f t="shared" ca="1" si="68"/>
        <v>0.95994016821142514</v>
      </c>
      <c r="AK142" s="42">
        <f t="shared" ca="1" si="68"/>
        <v>0.38590989110196794</v>
      </c>
      <c r="AL142" s="42">
        <f t="shared" ca="1" si="68"/>
        <v>0.39346371413803216</v>
      </c>
      <c r="AM142" s="42">
        <f t="shared" ca="1" si="68"/>
        <v>0.49976173434357618</v>
      </c>
    </row>
    <row r="143" spans="9:39" x14ac:dyDescent="0.3">
      <c r="I143">
        <v>140</v>
      </c>
      <c r="J143" s="14">
        <f t="shared" ca="1" si="69"/>
        <v>-62678</v>
      </c>
      <c r="K143" s="41">
        <f t="shared" ca="1" si="70"/>
        <v>19.43</v>
      </c>
      <c r="L143" s="41">
        <f t="shared" ca="1" si="71"/>
        <v>12.71</v>
      </c>
      <c r="M143" s="14">
        <f t="shared" ca="1" si="72"/>
        <v>5246</v>
      </c>
      <c r="N143" s="14">
        <f t="shared" ca="1" si="61"/>
        <v>25253.119999999995</v>
      </c>
      <c r="O143" s="41">
        <f t="shared" ca="1" si="73"/>
        <v>18.14</v>
      </c>
      <c r="P143" s="41">
        <f t="shared" ca="1" si="74"/>
        <v>13.67</v>
      </c>
      <c r="Q143" s="14">
        <f t="shared" ca="1" si="75"/>
        <v>5124</v>
      </c>
      <c r="R143" s="14">
        <f t="shared" ca="1" si="62"/>
        <v>12904.280000000002</v>
      </c>
      <c r="S143" s="41">
        <f t="shared" ca="1" si="76"/>
        <v>17.71</v>
      </c>
      <c r="T143" s="41">
        <f t="shared" ca="1" si="77"/>
        <v>12.84</v>
      </c>
      <c r="U143" s="14">
        <f t="shared" ca="1" si="78"/>
        <v>4920</v>
      </c>
      <c r="V143" s="14">
        <f t="shared" ca="1" si="63"/>
        <v>13960.400000000005</v>
      </c>
      <c r="W143" s="41">
        <f t="shared" ca="1" si="79"/>
        <v>17.79</v>
      </c>
      <c r="X143" s="41">
        <f t="shared" ca="1" si="80"/>
        <v>12.78</v>
      </c>
      <c r="Y143" s="14">
        <f t="shared" ca="1" si="81"/>
        <v>5119</v>
      </c>
      <c r="Z143" s="14">
        <f t="shared" ca="1" si="64"/>
        <v>15646.189999999999</v>
      </c>
      <c r="AA143" s="41">
        <f t="shared" ca="1" si="82"/>
        <v>18.29</v>
      </c>
      <c r="AB143" s="41">
        <f t="shared" ca="1" si="83"/>
        <v>13.45</v>
      </c>
      <c r="AC143" s="14">
        <f t="shared" ca="1" si="84"/>
        <v>5061</v>
      </c>
      <c r="AD143" s="14">
        <f t="shared" ca="1" si="65"/>
        <v>0</v>
      </c>
      <c r="AE143">
        <f t="shared" ca="1" si="66"/>
        <v>4</v>
      </c>
      <c r="AF143" s="46">
        <f t="shared" ca="1" si="67"/>
        <v>-3070.6317303615729</v>
      </c>
      <c r="AH143" s="42">
        <f t="shared" ca="1" si="68"/>
        <v>0.93363265098111436</v>
      </c>
      <c r="AI143" s="42">
        <f t="shared" ca="1" si="68"/>
        <v>0.84261399693060213</v>
      </c>
      <c r="AJ143" s="42">
        <f t="shared" ca="1" si="68"/>
        <v>8.2732511493852079E-2</v>
      </c>
      <c r="AK143" s="42">
        <f t="shared" ca="1" si="68"/>
        <v>0.5047759885580837</v>
      </c>
      <c r="AL143" s="42">
        <f t="shared" ca="1" si="68"/>
        <v>0.4439591164675164</v>
      </c>
      <c r="AM143" s="42">
        <f t="shared" ca="1" si="68"/>
        <v>0.13378518791055971</v>
      </c>
    </row>
    <row r="144" spans="9:39" x14ac:dyDescent="0.3">
      <c r="I144">
        <v>141</v>
      </c>
      <c r="J144" s="14">
        <f t="shared" ca="1" si="69"/>
        <v>-62485</v>
      </c>
      <c r="K144" s="41">
        <f t="shared" ca="1" si="70"/>
        <v>18.670000000000002</v>
      </c>
      <c r="L144" s="41">
        <f t="shared" ca="1" si="71"/>
        <v>12.61</v>
      </c>
      <c r="M144" s="14">
        <f t="shared" ca="1" si="72"/>
        <v>5226</v>
      </c>
      <c r="N144" s="14">
        <f t="shared" ca="1" si="61"/>
        <v>21669.560000000012</v>
      </c>
      <c r="O144" s="41">
        <f t="shared" ca="1" si="73"/>
        <v>18.100000000000001</v>
      </c>
      <c r="P144" s="41">
        <f t="shared" ca="1" si="74"/>
        <v>13.64</v>
      </c>
      <c r="Q144" s="14">
        <f t="shared" ca="1" si="75"/>
        <v>5038</v>
      </c>
      <c r="R144" s="14">
        <f t="shared" ca="1" si="62"/>
        <v>12469.480000000003</v>
      </c>
      <c r="S144" s="41">
        <f t="shared" ca="1" si="76"/>
        <v>18.649999999999999</v>
      </c>
      <c r="T144" s="41">
        <f t="shared" ca="1" si="77"/>
        <v>13.64</v>
      </c>
      <c r="U144" s="14">
        <f t="shared" ca="1" si="78"/>
        <v>5030</v>
      </c>
      <c r="V144" s="14">
        <f t="shared" ca="1" si="63"/>
        <v>15200.299999999988</v>
      </c>
      <c r="W144" s="41">
        <f t="shared" ca="1" si="79"/>
        <v>19.059999999999999</v>
      </c>
      <c r="X144" s="41">
        <f t="shared" ca="1" si="80"/>
        <v>13.32</v>
      </c>
      <c r="Y144" s="14">
        <f t="shared" ca="1" si="81"/>
        <v>5179</v>
      </c>
      <c r="Z144" s="14">
        <f t="shared" ca="1" si="64"/>
        <v>19727.459999999992</v>
      </c>
      <c r="AA144" s="41">
        <f t="shared" ca="1" si="82"/>
        <v>18.88</v>
      </c>
      <c r="AB144" s="41">
        <f t="shared" ca="1" si="83"/>
        <v>13.46</v>
      </c>
      <c r="AC144" s="14">
        <f t="shared" ca="1" si="84"/>
        <v>5173</v>
      </c>
      <c r="AD144" s="14">
        <f t="shared" ca="1" si="65"/>
        <v>0</v>
      </c>
      <c r="AE144">
        <f t="shared" ca="1" si="66"/>
        <v>4</v>
      </c>
      <c r="AF144" s="46">
        <f t="shared" ca="1" si="67"/>
        <v>-2411.0990692814667</v>
      </c>
      <c r="AH144" s="42">
        <f t="shared" ca="1" si="68"/>
        <v>0.98053705547984471</v>
      </c>
      <c r="AI144" s="42">
        <f t="shared" ca="1" si="68"/>
        <v>0.16345602822821592</v>
      </c>
      <c r="AJ144" s="42">
        <f t="shared" ca="1" si="68"/>
        <v>0.69458878819254133</v>
      </c>
      <c r="AK144" s="42">
        <f t="shared" ca="1" si="68"/>
        <v>0.32237818653717509</v>
      </c>
      <c r="AL144" s="42">
        <f t="shared" ca="1" si="68"/>
        <v>0.54791641372805766</v>
      </c>
      <c r="AM144" s="42">
        <f t="shared" ca="1" si="68"/>
        <v>0.57746771598290514</v>
      </c>
    </row>
    <row r="145" spans="9:39" x14ac:dyDescent="0.3">
      <c r="I145">
        <v>142</v>
      </c>
      <c r="J145" s="14">
        <f t="shared" ca="1" si="69"/>
        <v>-61556</v>
      </c>
      <c r="K145" s="41">
        <f t="shared" ca="1" si="70"/>
        <v>19.23</v>
      </c>
      <c r="L145" s="41">
        <f t="shared" ca="1" si="71"/>
        <v>13.01</v>
      </c>
      <c r="M145" s="14">
        <f t="shared" ca="1" si="72"/>
        <v>5312</v>
      </c>
      <c r="N145" s="14">
        <f t="shared" ca="1" si="61"/>
        <v>23040.640000000007</v>
      </c>
      <c r="O145" s="41">
        <f t="shared" ca="1" si="73"/>
        <v>19.07</v>
      </c>
      <c r="P145" s="41">
        <f t="shared" ca="1" si="74"/>
        <v>12.84</v>
      </c>
      <c r="Q145" s="14">
        <f t="shared" ca="1" si="75"/>
        <v>4901</v>
      </c>
      <c r="R145" s="14">
        <f t="shared" ca="1" si="62"/>
        <v>20533.230000000003</v>
      </c>
      <c r="S145" s="41">
        <f t="shared" ca="1" si="76"/>
        <v>19.03</v>
      </c>
      <c r="T145" s="41">
        <f t="shared" ca="1" si="77"/>
        <v>12.9</v>
      </c>
      <c r="U145" s="14">
        <f t="shared" ca="1" si="78"/>
        <v>5162</v>
      </c>
      <c r="V145" s="14">
        <f t="shared" ca="1" si="63"/>
        <v>21643.060000000005</v>
      </c>
      <c r="W145" s="41">
        <f t="shared" ca="1" si="79"/>
        <v>18.11</v>
      </c>
      <c r="X145" s="41">
        <f t="shared" ca="1" si="80"/>
        <v>13.55</v>
      </c>
      <c r="Y145" s="14">
        <f t="shared" ca="1" si="81"/>
        <v>5111</v>
      </c>
      <c r="Z145" s="14">
        <f t="shared" ca="1" si="64"/>
        <v>0</v>
      </c>
      <c r="AA145" s="41">
        <f t="shared" ca="1" si="82"/>
        <v>18.93</v>
      </c>
      <c r="AB145" s="41">
        <f t="shared" ca="1" si="83"/>
        <v>13.17</v>
      </c>
      <c r="AC145" s="14">
        <f t="shared" ca="1" si="84"/>
        <v>5038</v>
      </c>
      <c r="AD145" s="14">
        <f t="shared" ca="1" si="65"/>
        <v>0</v>
      </c>
      <c r="AE145">
        <f t="shared" ca="1" si="66"/>
        <v>3</v>
      </c>
      <c r="AF145" s="46">
        <f t="shared" ca="1" si="67"/>
        <v>-3182.1840075402124</v>
      </c>
      <c r="AH145" s="42">
        <f t="shared" ca="1" si="68"/>
        <v>0.71849112674094617</v>
      </c>
      <c r="AI145" s="42">
        <f t="shared" ca="1" si="68"/>
        <v>2.4445863084378794E-2</v>
      </c>
      <c r="AJ145" s="42">
        <f t="shared" ca="1" si="68"/>
        <v>0.30780215399651556</v>
      </c>
      <c r="AK145" s="42">
        <f t="shared" ca="1" si="68"/>
        <v>0.41506781691605388</v>
      </c>
      <c r="AL145" s="42">
        <f t="shared" ca="1" si="68"/>
        <v>0.69464521160499815</v>
      </c>
      <c r="AM145" s="42">
        <f t="shared" ca="1" si="68"/>
        <v>3.8207008744243764E-2</v>
      </c>
    </row>
    <row r="146" spans="9:39" x14ac:dyDescent="0.3">
      <c r="I146">
        <v>143</v>
      </c>
      <c r="J146" s="14">
        <f t="shared" ca="1" si="69"/>
        <v>-59143</v>
      </c>
      <c r="K146" s="41">
        <f t="shared" ca="1" si="70"/>
        <v>18.12</v>
      </c>
      <c r="L146" s="41">
        <f t="shared" ca="1" si="71"/>
        <v>12.62</v>
      </c>
      <c r="M146" s="14">
        <f t="shared" ca="1" si="72"/>
        <v>5088</v>
      </c>
      <c r="N146" s="14">
        <f t="shared" ca="1" si="61"/>
        <v>17984.000000000007</v>
      </c>
      <c r="O146" s="41">
        <f t="shared" ca="1" si="73"/>
        <v>17.89</v>
      </c>
      <c r="P146" s="41">
        <f t="shared" ca="1" si="74"/>
        <v>13.18</v>
      </c>
      <c r="Q146" s="14">
        <f t="shared" ca="1" si="75"/>
        <v>4906</v>
      </c>
      <c r="R146" s="14">
        <f t="shared" ca="1" si="62"/>
        <v>13107.260000000006</v>
      </c>
      <c r="S146" s="41">
        <f t="shared" ca="1" si="76"/>
        <v>18.12</v>
      </c>
      <c r="T146" s="41">
        <f t="shared" ca="1" si="77"/>
        <v>13.61</v>
      </c>
      <c r="U146" s="14">
        <f t="shared" ca="1" si="78"/>
        <v>5066</v>
      </c>
      <c r="V146" s="14">
        <f t="shared" ca="1" si="63"/>
        <v>12847.660000000007</v>
      </c>
      <c r="W146" s="41">
        <f t="shared" ca="1" si="79"/>
        <v>18.25</v>
      </c>
      <c r="X146" s="41">
        <f t="shared" ca="1" si="80"/>
        <v>13.67</v>
      </c>
      <c r="Y146" s="14">
        <f t="shared" ca="1" si="81"/>
        <v>5095</v>
      </c>
      <c r="Z146" s="14">
        <f t="shared" ca="1" si="64"/>
        <v>13335.099999999999</v>
      </c>
      <c r="AA146" s="41">
        <f t="shared" ca="1" si="82"/>
        <v>18.93</v>
      </c>
      <c r="AB146" s="41">
        <f t="shared" ca="1" si="83"/>
        <v>13.78</v>
      </c>
      <c r="AC146" s="14">
        <f t="shared" ca="1" si="84"/>
        <v>5048</v>
      </c>
      <c r="AD146" s="14">
        <f t="shared" ca="1" si="65"/>
        <v>0</v>
      </c>
      <c r="AE146">
        <f t="shared" ca="1" si="66"/>
        <v>4</v>
      </c>
      <c r="AF146" s="46">
        <f t="shared" ca="1" si="67"/>
        <v>-8643.1662635111043</v>
      </c>
      <c r="AH146" s="42">
        <f t="shared" ca="1" si="68"/>
        <v>0.6546326898592485</v>
      </c>
      <c r="AI146" s="42">
        <f t="shared" ca="1" si="68"/>
        <v>5.1768465472817549E-2</v>
      </c>
      <c r="AJ146" s="42">
        <f t="shared" ca="1" si="68"/>
        <v>0.28575336480672753</v>
      </c>
      <c r="AK146" s="42">
        <f t="shared" ca="1" si="68"/>
        <v>0.20591054897807093</v>
      </c>
      <c r="AL146" s="42">
        <f t="shared" ca="1" si="68"/>
        <v>0.67653471913935403</v>
      </c>
      <c r="AM146" s="42">
        <f t="shared" ca="1" si="68"/>
        <v>0.65146542197079116</v>
      </c>
    </row>
    <row r="147" spans="9:39" x14ac:dyDescent="0.3">
      <c r="I147">
        <v>144</v>
      </c>
      <c r="J147" s="14">
        <f t="shared" ca="1" si="69"/>
        <v>-59700</v>
      </c>
      <c r="K147" s="41">
        <f t="shared" ca="1" si="70"/>
        <v>19.36</v>
      </c>
      <c r="L147" s="41">
        <f t="shared" ca="1" si="71"/>
        <v>13.75</v>
      </c>
      <c r="M147" s="14">
        <f t="shared" ca="1" si="72"/>
        <v>5168</v>
      </c>
      <c r="N147" s="14">
        <f t="shared" ca="1" si="61"/>
        <v>18992.479999999996</v>
      </c>
      <c r="O147" s="41">
        <f t="shared" ca="1" si="73"/>
        <v>18.63</v>
      </c>
      <c r="P147" s="41">
        <f t="shared" ca="1" si="74"/>
        <v>13.49</v>
      </c>
      <c r="Q147" s="14">
        <f t="shared" ca="1" si="75"/>
        <v>5368</v>
      </c>
      <c r="R147" s="14">
        <f t="shared" ca="1" si="62"/>
        <v>17591.519999999993</v>
      </c>
      <c r="S147" s="41">
        <f t="shared" ca="1" si="76"/>
        <v>18.36</v>
      </c>
      <c r="T147" s="41">
        <f t="shared" ca="1" si="77"/>
        <v>13.64</v>
      </c>
      <c r="U147" s="14">
        <f t="shared" ca="1" si="78"/>
        <v>5038</v>
      </c>
      <c r="V147" s="14">
        <f t="shared" ca="1" si="63"/>
        <v>13779.359999999993</v>
      </c>
      <c r="W147" s="41">
        <f t="shared" ca="1" si="79"/>
        <v>18.37</v>
      </c>
      <c r="X147" s="41">
        <f t="shared" ca="1" si="80"/>
        <v>13.33</v>
      </c>
      <c r="Y147" s="14">
        <f t="shared" ca="1" si="81"/>
        <v>5080</v>
      </c>
      <c r="Z147" s="14">
        <f t="shared" ca="1" si="64"/>
        <v>15603.200000000004</v>
      </c>
      <c r="AA147" s="41">
        <f t="shared" ca="1" si="82"/>
        <v>19.3</v>
      </c>
      <c r="AB147" s="41">
        <f t="shared" ca="1" si="83"/>
        <v>13.18</v>
      </c>
      <c r="AC147" s="14">
        <f t="shared" ca="1" si="84"/>
        <v>5112</v>
      </c>
      <c r="AD147" s="14">
        <f t="shared" ca="1" si="65"/>
        <v>21285.440000000006</v>
      </c>
      <c r="AE147">
        <f t="shared" ca="1" si="66"/>
        <v>5</v>
      </c>
      <c r="AF147" s="46">
        <f t="shared" ca="1" si="67"/>
        <v>12932.222028144315</v>
      </c>
      <c r="AH147" s="42">
        <f t="shared" ca="1" si="68"/>
        <v>0.54478739060411774</v>
      </c>
      <c r="AI147" s="42">
        <f t="shared" ca="1" si="68"/>
        <v>0.90102728207913596</v>
      </c>
      <c r="AJ147" s="42">
        <f t="shared" ca="1" si="68"/>
        <v>0.357555244401497</v>
      </c>
      <c r="AK147" s="42">
        <f t="shared" ca="1" si="68"/>
        <v>0.12597521870912887</v>
      </c>
      <c r="AL147" s="42">
        <f t="shared" ca="1" si="68"/>
        <v>0.84762621816289607</v>
      </c>
      <c r="AM147" s="42">
        <f t="shared" ca="1" si="68"/>
        <v>0.97113355491287123</v>
      </c>
    </row>
    <row r="148" spans="9:39" x14ac:dyDescent="0.3">
      <c r="I148">
        <v>145</v>
      </c>
      <c r="J148" s="14">
        <f t="shared" ca="1" si="69"/>
        <v>-61216</v>
      </c>
      <c r="K148" s="41">
        <f t="shared" ca="1" si="70"/>
        <v>18.64</v>
      </c>
      <c r="L148" s="41">
        <f t="shared" ca="1" si="71"/>
        <v>12.7</v>
      </c>
      <c r="M148" s="14">
        <f t="shared" ca="1" si="72"/>
        <v>4942</v>
      </c>
      <c r="N148" s="14">
        <f t="shared" ca="1" si="61"/>
        <v>19355.480000000007</v>
      </c>
      <c r="O148" s="41">
        <f t="shared" ca="1" si="73"/>
        <v>18.690000000000001</v>
      </c>
      <c r="P148" s="41">
        <f t="shared" ca="1" si="74"/>
        <v>13.11</v>
      </c>
      <c r="Q148" s="14">
        <f t="shared" ca="1" si="75"/>
        <v>5020</v>
      </c>
      <c r="R148" s="14">
        <f t="shared" ca="1" si="62"/>
        <v>18011.600000000009</v>
      </c>
      <c r="S148" s="41">
        <f t="shared" ca="1" si="76"/>
        <v>18.239999999999998</v>
      </c>
      <c r="T148" s="41">
        <f t="shared" ca="1" si="77"/>
        <v>13.42</v>
      </c>
      <c r="U148" s="14">
        <f t="shared" ca="1" si="78"/>
        <v>5011</v>
      </c>
      <c r="V148" s="14">
        <f t="shared" ca="1" si="63"/>
        <v>14153.019999999993</v>
      </c>
      <c r="W148" s="41">
        <f t="shared" ca="1" si="79"/>
        <v>19.34</v>
      </c>
      <c r="X148" s="41">
        <f t="shared" ca="1" si="80"/>
        <v>13.64</v>
      </c>
      <c r="Y148" s="14">
        <f t="shared" ca="1" si="81"/>
        <v>5058</v>
      </c>
      <c r="Z148" s="14">
        <f t="shared" ca="1" si="64"/>
        <v>18830.599999999995</v>
      </c>
      <c r="AA148" s="41">
        <f t="shared" ca="1" si="82"/>
        <v>19.399999999999999</v>
      </c>
      <c r="AB148" s="41">
        <f t="shared" ca="1" si="83"/>
        <v>12.62</v>
      </c>
      <c r="AC148" s="14">
        <f t="shared" ca="1" si="84"/>
        <v>5072</v>
      </c>
      <c r="AD148" s="14">
        <f t="shared" ca="1" si="65"/>
        <v>24388.159999999996</v>
      </c>
      <c r="AE148">
        <f t="shared" ca="1" si="66"/>
        <v>5</v>
      </c>
      <c r="AF148" s="46">
        <f t="shared" ca="1" si="67"/>
        <v>17072.779238386844</v>
      </c>
      <c r="AH148" s="42">
        <f t="shared" ca="1" si="68"/>
        <v>9.6944892670463578E-2</v>
      </c>
      <c r="AI148" s="42">
        <f t="shared" ca="1" si="68"/>
        <v>0.87324977092952816</v>
      </c>
      <c r="AJ148" s="42">
        <f t="shared" ca="1" si="68"/>
        <v>0.35134419730858524</v>
      </c>
      <c r="AK148" s="42">
        <f t="shared" ref="AI148:AM199" ca="1" si="85">RAND()</f>
        <v>0.62197883043573787</v>
      </c>
      <c r="AL148" s="42">
        <f t="shared" ca="1" si="85"/>
        <v>0.12368435681368484</v>
      </c>
      <c r="AM148" s="42">
        <f t="shared" ca="1" si="85"/>
        <v>0.77337535699126869</v>
      </c>
    </row>
    <row r="149" spans="9:39" x14ac:dyDescent="0.3">
      <c r="I149">
        <v>146</v>
      </c>
      <c r="J149" s="14">
        <f t="shared" ca="1" si="69"/>
        <v>-59223</v>
      </c>
      <c r="K149" s="41">
        <f t="shared" ca="1" si="70"/>
        <v>19.350000000000001</v>
      </c>
      <c r="L149" s="41">
        <f t="shared" ca="1" si="71"/>
        <v>13.96</v>
      </c>
      <c r="M149" s="14">
        <f t="shared" ca="1" si="72"/>
        <v>5303</v>
      </c>
      <c r="N149" s="14">
        <f t="shared" ca="1" si="61"/>
        <v>18583.170000000002</v>
      </c>
      <c r="O149" s="41">
        <f t="shared" ca="1" si="73"/>
        <v>17.760000000000002</v>
      </c>
      <c r="P149" s="41">
        <f t="shared" ca="1" si="74"/>
        <v>13.05</v>
      </c>
      <c r="Q149" s="14">
        <f t="shared" ca="1" si="75"/>
        <v>5014</v>
      </c>
      <c r="R149" s="14">
        <f t="shared" ca="1" si="62"/>
        <v>13615.940000000006</v>
      </c>
      <c r="S149" s="41">
        <f t="shared" ca="1" si="76"/>
        <v>17.72</v>
      </c>
      <c r="T149" s="41">
        <f t="shared" ca="1" si="77"/>
        <v>13.27</v>
      </c>
      <c r="U149" s="14">
        <f t="shared" ca="1" si="78"/>
        <v>5092</v>
      </c>
      <c r="V149" s="14">
        <f t="shared" ca="1" si="63"/>
        <v>12659.399999999998</v>
      </c>
      <c r="W149" s="41">
        <f t="shared" ca="1" si="79"/>
        <v>18.05</v>
      </c>
      <c r="X149" s="41">
        <f t="shared" ca="1" si="80"/>
        <v>13.43</v>
      </c>
      <c r="Y149" s="14">
        <f t="shared" ca="1" si="81"/>
        <v>5155</v>
      </c>
      <c r="Z149" s="14">
        <f t="shared" ca="1" si="64"/>
        <v>13816.100000000006</v>
      </c>
      <c r="AA149" s="41">
        <f t="shared" ca="1" si="82"/>
        <v>17.88</v>
      </c>
      <c r="AB149" s="41">
        <f t="shared" ca="1" si="83"/>
        <v>12.56</v>
      </c>
      <c r="AC149" s="14">
        <f t="shared" ca="1" si="84"/>
        <v>5079</v>
      </c>
      <c r="AD149" s="14">
        <f t="shared" ca="1" si="65"/>
        <v>0</v>
      </c>
      <c r="AE149">
        <f t="shared" ca="1" si="66"/>
        <v>4</v>
      </c>
      <c r="AF149" s="46">
        <f t="shared" ca="1" si="67"/>
        <v>-7547.9696296607381</v>
      </c>
      <c r="AH149" s="42">
        <f t="shared" ref="AH149:AH212" ca="1" si="86">RAND()</f>
        <v>0.94955811488503516</v>
      </c>
      <c r="AI149" s="42">
        <f t="shared" ca="1" si="85"/>
        <v>0.65210770803279794</v>
      </c>
      <c r="AJ149" s="42">
        <f t="shared" ca="1" si="85"/>
        <v>0.67032503489295903</v>
      </c>
      <c r="AK149" s="42">
        <f t="shared" ca="1" si="85"/>
        <v>0.69888076854087933</v>
      </c>
      <c r="AL149" s="42">
        <f t="shared" ca="1" si="85"/>
        <v>0.2180523359375961</v>
      </c>
      <c r="AM149" s="42">
        <f t="shared" ca="1" si="85"/>
        <v>0.57644743655573283</v>
      </c>
    </row>
    <row r="150" spans="9:39" x14ac:dyDescent="0.3">
      <c r="I150">
        <v>147</v>
      </c>
      <c r="J150" s="14">
        <f t="shared" ca="1" si="69"/>
        <v>-62084</v>
      </c>
      <c r="K150" s="41">
        <f t="shared" ca="1" si="70"/>
        <v>19.2</v>
      </c>
      <c r="L150" s="41">
        <f t="shared" ca="1" si="71"/>
        <v>12.78</v>
      </c>
      <c r="M150" s="14">
        <f t="shared" ca="1" si="72"/>
        <v>5167</v>
      </c>
      <c r="N150" s="14">
        <f t="shared" ca="1" si="61"/>
        <v>23172.14</v>
      </c>
      <c r="O150" s="41">
        <f t="shared" ca="1" si="73"/>
        <v>19.489999999999998</v>
      </c>
      <c r="P150" s="41">
        <f t="shared" ca="1" si="74"/>
        <v>12.63</v>
      </c>
      <c r="Q150" s="14">
        <f t="shared" ca="1" si="75"/>
        <v>5073</v>
      </c>
      <c r="R150" s="14">
        <f t="shared" ca="1" si="62"/>
        <v>24800.779999999992</v>
      </c>
      <c r="S150" s="41">
        <f t="shared" ca="1" si="76"/>
        <v>19.02</v>
      </c>
      <c r="T150" s="41">
        <f t="shared" ca="1" si="77"/>
        <v>13.85</v>
      </c>
      <c r="U150" s="14">
        <f t="shared" ca="1" si="78"/>
        <v>4942</v>
      </c>
      <c r="V150" s="14">
        <f t="shared" ca="1" si="63"/>
        <v>15550.14</v>
      </c>
      <c r="W150" s="41">
        <f t="shared" ca="1" si="79"/>
        <v>19.09</v>
      </c>
      <c r="X150" s="41">
        <f t="shared" ca="1" si="80"/>
        <v>13.64</v>
      </c>
      <c r="Y150" s="14">
        <f t="shared" ca="1" si="81"/>
        <v>4976</v>
      </c>
      <c r="Z150" s="14">
        <f t="shared" ca="1" si="64"/>
        <v>17119.199999999997</v>
      </c>
      <c r="AA150" s="41">
        <f t="shared" ca="1" si="82"/>
        <v>17.72</v>
      </c>
      <c r="AB150" s="41">
        <f t="shared" ca="1" si="83"/>
        <v>13.41</v>
      </c>
      <c r="AC150" s="14">
        <f t="shared" ca="1" si="84"/>
        <v>5092</v>
      </c>
      <c r="AD150" s="14">
        <f t="shared" ca="1" si="65"/>
        <v>0</v>
      </c>
      <c r="AE150">
        <f t="shared" ca="1" si="66"/>
        <v>4</v>
      </c>
      <c r="AF150" s="46">
        <f t="shared" ca="1" si="67"/>
        <v>7986.1533783913601</v>
      </c>
      <c r="AH150" s="42">
        <f t="shared" ca="1" si="86"/>
        <v>0.16945358666427623</v>
      </c>
      <c r="AI150" s="42">
        <f t="shared" ca="1" si="85"/>
        <v>0.37161690753542453</v>
      </c>
      <c r="AJ150" s="42">
        <f t="shared" ca="1" si="85"/>
        <v>3.3658817360257443E-2</v>
      </c>
      <c r="AK150" s="42">
        <f t="shared" ca="1" si="85"/>
        <v>3.7259485288940741E-3</v>
      </c>
      <c r="AL150" s="42">
        <f t="shared" ca="1" si="85"/>
        <v>0.63828409945860509</v>
      </c>
      <c r="AM150" s="42">
        <f t="shared" ca="1" si="85"/>
        <v>0.58244859953705974</v>
      </c>
    </row>
    <row r="151" spans="9:39" x14ac:dyDescent="0.3">
      <c r="I151">
        <v>148</v>
      </c>
      <c r="J151" s="14">
        <f t="shared" ca="1" si="69"/>
        <v>-60999</v>
      </c>
      <c r="K151" s="41">
        <f t="shared" ca="1" si="70"/>
        <v>18.13</v>
      </c>
      <c r="L151" s="41">
        <f t="shared" ca="1" si="71"/>
        <v>12.95</v>
      </c>
      <c r="M151" s="14">
        <f t="shared" ca="1" si="72"/>
        <v>5228</v>
      </c>
      <c r="N151" s="14">
        <f t="shared" ca="1" si="61"/>
        <v>17081.039999999997</v>
      </c>
      <c r="O151" s="41">
        <f t="shared" ca="1" si="73"/>
        <v>18.579999999999998</v>
      </c>
      <c r="P151" s="41">
        <f t="shared" ca="1" si="74"/>
        <v>12.63</v>
      </c>
      <c r="Q151" s="14">
        <f t="shared" ca="1" si="75"/>
        <v>5326</v>
      </c>
      <c r="R151" s="14">
        <f t="shared" ca="1" si="62"/>
        <v>21689.699999999986</v>
      </c>
      <c r="S151" s="41">
        <f t="shared" ca="1" si="76"/>
        <v>19.45</v>
      </c>
      <c r="T151" s="41">
        <f t="shared" ca="1" si="77"/>
        <v>13.34</v>
      </c>
      <c r="U151" s="14">
        <f t="shared" ca="1" si="78"/>
        <v>5186</v>
      </c>
      <c r="V151" s="14">
        <f t="shared" ca="1" si="63"/>
        <v>21686.459999999995</v>
      </c>
      <c r="W151" s="41">
        <f t="shared" ca="1" si="79"/>
        <v>18.559999999999999</v>
      </c>
      <c r="X151" s="41">
        <f t="shared" ca="1" si="80"/>
        <v>13.75</v>
      </c>
      <c r="Y151" s="14">
        <f t="shared" ca="1" si="81"/>
        <v>5138</v>
      </c>
      <c r="Z151" s="14">
        <f t="shared" ca="1" si="64"/>
        <v>14713.779999999995</v>
      </c>
      <c r="AA151" s="41">
        <f t="shared" ca="1" si="82"/>
        <v>17.940000000000001</v>
      </c>
      <c r="AB151" s="41">
        <f t="shared" ca="1" si="83"/>
        <v>13.91</v>
      </c>
      <c r="AC151" s="14">
        <f t="shared" ca="1" si="84"/>
        <v>5032</v>
      </c>
      <c r="AD151" s="14">
        <f t="shared" ca="1" si="65"/>
        <v>10278.960000000006</v>
      </c>
      <c r="AE151">
        <f t="shared" ca="1" si="66"/>
        <v>5</v>
      </c>
      <c r="AF151" s="46">
        <f t="shared" ca="1" si="67"/>
        <v>11285.889839407935</v>
      </c>
      <c r="AH151" s="42">
        <f t="shared" ca="1" si="86"/>
        <v>0.99858534063014526</v>
      </c>
      <c r="AI151" s="42">
        <f t="shared" ca="1" si="85"/>
        <v>0.72308117407121664</v>
      </c>
      <c r="AJ151" s="42">
        <f t="shared" ca="1" si="85"/>
        <v>0.91476070104878471</v>
      </c>
      <c r="AK151" s="42">
        <f t="shared" ca="1" si="85"/>
        <v>0.80354604032354882</v>
      </c>
      <c r="AL151" s="42">
        <f t="shared" ca="1" si="85"/>
        <v>0.75294643045703069</v>
      </c>
      <c r="AM151" s="42">
        <f t="shared" ca="1" si="85"/>
        <v>0.8850625326642596</v>
      </c>
    </row>
    <row r="152" spans="9:39" x14ac:dyDescent="0.3">
      <c r="I152">
        <v>149</v>
      </c>
      <c r="J152" s="14">
        <f t="shared" ca="1" si="69"/>
        <v>-62133</v>
      </c>
      <c r="K152" s="41">
        <f t="shared" ca="1" si="70"/>
        <v>18.010000000000002</v>
      </c>
      <c r="L152" s="41">
        <f t="shared" ca="1" si="71"/>
        <v>12.65</v>
      </c>
      <c r="M152" s="14">
        <f t="shared" ca="1" si="72"/>
        <v>5019</v>
      </c>
      <c r="N152" s="14">
        <f t="shared" ca="1" si="61"/>
        <v>16901.840000000007</v>
      </c>
      <c r="O152" s="41">
        <f t="shared" ca="1" si="73"/>
        <v>17.87</v>
      </c>
      <c r="P152" s="41">
        <f t="shared" ca="1" si="74"/>
        <v>12.59</v>
      </c>
      <c r="Q152" s="14">
        <f t="shared" ca="1" si="75"/>
        <v>5036</v>
      </c>
      <c r="R152" s="14">
        <f t="shared" ca="1" si="62"/>
        <v>16590.080000000005</v>
      </c>
      <c r="S152" s="41">
        <f t="shared" ca="1" si="76"/>
        <v>18.23</v>
      </c>
      <c r="T152" s="41">
        <f t="shared" ca="1" si="77"/>
        <v>13.13</v>
      </c>
      <c r="U152" s="14">
        <f t="shared" ca="1" si="78"/>
        <v>5007</v>
      </c>
      <c r="V152" s="14">
        <f t="shared" ca="1" si="63"/>
        <v>15535.699999999997</v>
      </c>
      <c r="W152" s="41">
        <f t="shared" ca="1" si="79"/>
        <v>18.66</v>
      </c>
      <c r="X152" s="41">
        <f t="shared" ca="1" si="80"/>
        <v>13.94</v>
      </c>
      <c r="Y152" s="14">
        <f t="shared" ca="1" si="81"/>
        <v>5102</v>
      </c>
      <c r="Z152" s="14">
        <f t="shared" ca="1" si="64"/>
        <v>14081.440000000002</v>
      </c>
      <c r="AA152" s="41">
        <f t="shared" ca="1" si="82"/>
        <v>18.38</v>
      </c>
      <c r="AB152" s="41">
        <f t="shared" ca="1" si="83"/>
        <v>13.79</v>
      </c>
      <c r="AC152" s="14">
        <f t="shared" ca="1" si="84"/>
        <v>5192</v>
      </c>
      <c r="AD152" s="14">
        <f t="shared" ca="1" si="65"/>
        <v>0</v>
      </c>
      <c r="AE152">
        <f t="shared" ca="1" si="66"/>
        <v>4</v>
      </c>
      <c r="AF152" s="46">
        <f t="shared" ca="1" si="67"/>
        <v>-6815.9085814203208</v>
      </c>
      <c r="AH152" s="42">
        <f t="shared" ca="1" si="86"/>
        <v>0.32704300439023726</v>
      </c>
      <c r="AI152" s="42">
        <f t="shared" ca="1" si="85"/>
        <v>0.41592987323444486</v>
      </c>
      <c r="AJ152" s="42">
        <f t="shared" ca="1" si="85"/>
        <v>0.5522916839671842</v>
      </c>
      <c r="AK152" s="42">
        <f t="shared" ca="1" si="85"/>
        <v>0.76216183401391902</v>
      </c>
      <c r="AL152" s="42">
        <f t="shared" ca="1" si="85"/>
        <v>0.29415468536618716</v>
      </c>
      <c r="AM152" s="42">
        <f t="shared" ca="1" si="85"/>
        <v>0.34134338334040748</v>
      </c>
    </row>
    <row r="153" spans="9:39" x14ac:dyDescent="0.3">
      <c r="I153">
        <v>150</v>
      </c>
      <c r="J153" s="14">
        <f t="shared" ca="1" si="69"/>
        <v>-63653</v>
      </c>
      <c r="K153" s="41">
        <f t="shared" ca="1" si="70"/>
        <v>18.809999999999999</v>
      </c>
      <c r="L153" s="41">
        <f t="shared" ca="1" si="71"/>
        <v>12.8</v>
      </c>
      <c r="M153" s="14">
        <f t="shared" ca="1" si="72"/>
        <v>4991</v>
      </c>
      <c r="N153" s="14">
        <f t="shared" ca="1" si="61"/>
        <v>19995.909999999989</v>
      </c>
      <c r="O153" s="41">
        <f t="shared" ca="1" si="73"/>
        <v>19.13</v>
      </c>
      <c r="P153" s="41">
        <f t="shared" ca="1" si="74"/>
        <v>13.76</v>
      </c>
      <c r="Q153" s="14">
        <f t="shared" ca="1" si="75"/>
        <v>5141</v>
      </c>
      <c r="R153" s="14">
        <f t="shared" ca="1" si="62"/>
        <v>17607.169999999995</v>
      </c>
      <c r="S153" s="41">
        <f t="shared" ca="1" si="76"/>
        <v>19.27</v>
      </c>
      <c r="T153" s="41">
        <f t="shared" ca="1" si="77"/>
        <v>12.63</v>
      </c>
      <c r="U153" s="14">
        <f t="shared" ca="1" si="78"/>
        <v>4964</v>
      </c>
      <c r="V153" s="14">
        <f t="shared" ca="1" si="63"/>
        <v>22960.959999999992</v>
      </c>
      <c r="W153" s="41">
        <f t="shared" ca="1" si="79"/>
        <v>19.29</v>
      </c>
      <c r="X153" s="41">
        <f t="shared" ca="1" si="80"/>
        <v>13.52</v>
      </c>
      <c r="Y153" s="14">
        <f t="shared" ca="1" si="81"/>
        <v>4944</v>
      </c>
      <c r="Z153" s="14">
        <f t="shared" ca="1" si="64"/>
        <v>18526.879999999997</v>
      </c>
      <c r="AA153" s="41">
        <f t="shared" ca="1" si="82"/>
        <v>18.47</v>
      </c>
      <c r="AB153" s="41">
        <f t="shared" ca="1" si="83"/>
        <v>13.52</v>
      </c>
      <c r="AC153" s="14">
        <f t="shared" ca="1" si="84"/>
        <v>5180</v>
      </c>
      <c r="AD153" s="14">
        <f t="shared" ca="1" si="65"/>
        <v>0</v>
      </c>
      <c r="AE153">
        <f t="shared" ca="1" si="66"/>
        <v>4</v>
      </c>
      <c r="AF153" s="46">
        <f t="shared" ca="1" si="67"/>
        <v>4561.201582043318</v>
      </c>
      <c r="AH153" s="42">
        <f t="shared" ca="1" si="86"/>
        <v>2.3681107472802054E-2</v>
      </c>
      <c r="AI153" s="42">
        <f t="shared" ca="1" si="85"/>
        <v>0.95814249869477541</v>
      </c>
      <c r="AJ153" s="42">
        <f t="shared" ca="1" si="85"/>
        <v>4.9925147231648315E-2</v>
      </c>
      <c r="AK153" s="42">
        <f t="shared" ca="1" si="85"/>
        <v>4.2328389014595347E-2</v>
      </c>
      <c r="AL153" s="42">
        <f t="shared" ca="1" si="85"/>
        <v>0.39150089603033822</v>
      </c>
      <c r="AM153" s="42">
        <f t="shared" ca="1" si="85"/>
        <v>0.15222122989520726</v>
      </c>
    </row>
    <row r="154" spans="9:39" x14ac:dyDescent="0.3">
      <c r="I154">
        <v>151</v>
      </c>
      <c r="J154" s="14">
        <f t="shared" ca="1" si="69"/>
        <v>-61195</v>
      </c>
      <c r="K154" s="41">
        <f t="shared" ca="1" si="70"/>
        <v>19.260000000000002</v>
      </c>
      <c r="L154" s="41">
        <f t="shared" ca="1" si="71"/>
        <v>12.69</v>
      </c>
      <c r="M154" s="14">
        <f t="shared" ca="1" si="72"/>
        <v>5112</v>
      </c>
      <c r="N154" s="14">
        <f t="shared" ca="1" si="61"/>
        <v>23585.840000000011</v>
      </c>
      <c r="O154" s="41">
        <f t="shared" ca="1" si="73"/>
        <v>19.41</v>
      </c>
      <c r="P154" s="41">
        <f t="shared" ca="1" si="74"/>
        <v>12.85</v>
      </c>
      <c r="Q154" s="14">
        <f t="shared" ca="1" si="75"/>
        <v>5094</v>
      </c>
      <c r="R154" s="14">
        <f t="shared" ca="1" si="62"/>
        <v>23416.639999999999</v>
      </c>
      <c r="S154" s="41">
        <f t="shared" ca="1" si="76"/>
        <v>19.420000000000002</v>
      </c>
      <c r="T154" s="41">
        <f t="shared" ca="1" si="77"/>
        <v>12.86</v>
      </c>
      <c r="U154" s="14">
        <f t="shared" ca="1" si="78"/>
        <v>5008</v>
      </c>
      <c r="V154" s="14">
        <f t="shared" ca="1" si="63"/>
        <v>22852.48000000001</v>
      </c>
      <c r="W154" s="41">
        <f t="shared" ca="1" si="79"/>
        <v>19.14</v>
      </c>
      <c r="X154" s="41">
        <f t="shared" ca="1" si="80"/>
        <v>13.88</v>
      </c>
      <c r="Y154" s="14">
        <f t="shared" ca="1" si="81"/>
        <v>5150</v>
      </c>
      <c r="Z154" s="14">
        <f t="shared" ca="1" si="64"/>
        <v>17089</v>
      </c>
      <c r="AA154" s="41">
        <f t="shared" ca="1" si="82"/>
        <v>18.22</v>
      </c>
      <c r="AB154" s="41">
        <f t="shared" ca="1" si="83"/>
        <v>13.22</v>
      </c>
      <c r="AC154" s="14">
        <f t="shared" ca="1" si="84"/>
        <v>5155</v>
      </c>
      <c r="AD154" s="14">
        <f t="shared" ca="1" si="65"/>
        <v>15774.999999999989</v>
      </c>
      <c r="AE154">
        <f t="shared" ca="1" si="66"/>
        <v>5</v>
      </c>
      <c r="AF154" s="46">
        <f t="shared" ca="1" si="67"/>
        <v>24913.196085916821</v>
      </c>
      <c r="AH154" s="42">
        <f t="shared" ca="1" si="86"/>
        <v>0.36826704006386535</v>
      </c>
      <c r="AI154" s="42">
        <f t="shared" ca="1" si="85"/>
        <v>0.6509357724632121</v>
      </c>
      <c r="AJ154" s="42">
        <f t="shared" ca="1" si="85"/>
        <v>0.43126398688385958</v>
      </c>
      <c r="AK154" s="42">
        <f t="shared" ca="1" si="85"/>
        <v>0.44769985283325775</v>
      </c>
      <c r="AL154" s="42">
        <f t="shared" ca="1" si="85"/>
        <v>0.62518128511607929</v>
      </c>
      <c r="AM154" s="42">
        <f t="shared" ca="1" si="85"/>
        <v>0.89092423756215611</v>
      </c>
    </row>
    <row r="155" spans="9:39" x14ac:dyDescent="0.3">
      <c r="I155">
        <v>152</v>
      </c>
      <c r="J155" s="14">
        <f t="shared" ca="1" si="69"/>
        <v>-63759</v>
      </c>
      <c r="K155" s="41">
        <f t="shared" ca="1" si="70"/>
        <v>18.28</v>
      </c>
      <c r="L155" s="41">
        <f t="shared" ca="1" si="71"/>
        <v>13.93</v>
      </c>
      <c r="M155" s="14">
        <f t="shared" ca="1" si="72"/>
        <v>5127</v>
      </c>
      <c r="N155" s="14">
        <f t="shared" ca="1" si="61"/>
        <v>12302.450000000008</v>
      </c>
      <c r="O155" s="41">
        <f t="shared" ca="1" si="73"/>
        <v>19.07</v>
      </c>
      <c r="P155" s="41">
        <f t="shared" ca="1" si="74"/>
        <v>12.63</v>
      </c>
      <c r="Q155" s="14" t="b">
        <f t="shared" ca="1" si="75"/>
        <v>0</v>
      </c>
      <c r="R155" s="14">
        <f t="shared" ca="1" si="62"/>
        <v>-10000</v>
      </c>
      <c r="S155" s="41">
        <f t="shared" ca="1" si="76"/>
        <v>18.79</v>
      </c>
      <c r="T155" s="41">
        <f t="shared" ca="1" si="77"/>
        <v>13.35</v>
      </c>
      <c r="U155" s="14">
        <f t="shared" ca="1" si="78"/>
        <v>5094</v>
      </c>
      <c r="V155" s="14">
        <f t="shared" ca="1" si="63"/>
        <v>17711.359999999997</v>
      </c>
      <c r="W155" s="41">
        <f t="shared" ca="1" si="79"/>
        <v>19.3</v>
      </c>
      <c r="X155" s="41">
        <f t="shared" ca="1" si="80"/>
        <v>12.66</v>
      </c>
      <c r="Y155" s="14">
        <f t="shared" ca="1" si="81"/>
        <v>5138</v>
      </c>
      <c r="Z155" s="14">
        <f t="shared" ca="1" si="64"/>
        <v>24116.32</v>
      </c>
      <c r="AA155" s="41">
        <f t="shared" ca="1" si="82"/>
        <v>18.309999999999999</v>
      </c>
      <c r="AB155" s="41">
        <f t="shared" ca="1" si="83"/>
        <v>13.63</v>
      </c>
      <c r="AC155" s="14">
        <f t="shared" ca="1" si="84"/>
        <v>5046</v>
      </c>
      <c r="AD155" s="14">
        <f t="shared" ca="1" si="65"/>
        <v>0</v>
      </c>
      <c r="AE155">
        <f t="shared" ca="1" si="66"/>
        <v>4</v>
      </c>
      <c r="AF155" s="46">
        <f t="shared" ca="1" si="67"/>
        <v>-25546.882884089329</v>
      </c>
      <c r="AH155" s="42">
        <f t="shared" ca="1" si="86"/>
        <v>0.43282384997224932</v>
      </c>
      <c r="AI155" s="42">
        <f t="shared" ca="1" si="85"/>
        <v>0.13449726216333469</v>
      </c>
      <c r="AJ155" s="42">
        <f t="shared" ca="1" si="85"/>
        <v>0.2016465623264132</v>
      </c>
      <c r="AK155" s="42">
        <f t="shared" ca="1" si="85"/>
        <v>0.59611597023943141</v>
      </c>
      <c r="AL155" s="42">
        <f t="shared" ca="1" si="85"/>
        <v>0.82501258052894655</v>
      </c>
      <c r="AM155" s="42">
        <f t="shared" ca="1" si="85"/>
        <v>0.55346850915690926</v>
      </c>
    </row>
    <row r="156" spans="9:39" x14ac:dyDescent="0.3">
      <c r="I156">
        <v>153</v>
      </c>
      <c r="J156" s="14">
        <f t="shared" ca="1" si="69"/>
        <v>-60875</v>
      </c>
      <c r="K156" s="41">
        <f t="shared" ca="1" si="70"/>
        <v>18.670000000000002</v>
      </c>
      <c r="L156" s="41">
        <f t="shared" ca="1" si="71"/>
        <v>12.63</v>
      </c>
      <c r="M156" s="14">
        <f t="shared" ca="1" si="72"/>
        <v>5289</v>
      </c>
      <c r="N156" s="14">
        <f t="shared" ca="1" si="61"/>
        <v>21945.560000000005</v>
      </c>
      <c r="O156" s="41">
        <f t="shared" ca="1" si="73"/>
        <v>18.09</v>
      </c>
      <c r="P156" s="41">
        <f t="shared" ca="1" si="74"/>
        <v>13.88</v>
      </c>
      <c r="Q156" s="14">
        <f t="shared" ca="1" si="75"/>
        <v>5111</v>
      </c>
      <c r="R156" s="14">
        <f t="shared" ca="1" si="62"/>
        <v>11517.309999999994</v>
      </c>
      <c r="S156" s="41">
        <f t="shared" ca="1" si="76"/>
        <v>18.78</v>
      </c>
      <c r="T156" s="41">
        <f t="shared" ca="1" si="77"/>
        <v>13.1</v>
      </c>
      <c r="U156" s="14">
        <f t="shared" ca="1" si="78"/>
        <v>5059</v>
      </c>
      <c r="V156" s="14">
        <f t="shared" ca="1" si="63"/>
        <v>18735.120000000006</v>
      </c>
      <c r="W156" s="41">
        <f t="shared" ca="1" si="79"/>
        <v>17.84</v>
      </c>
      <c r="X156" s="41">
        <f t="shared" ca="1" si="80"/>
        <v>12.85</v>
      </c>
      <c r="Y156" s="14">
        <f t="shared" ca="1" si="81"/>
        <v>5140</v>
      </c>
      <c r="Z156" s="14">
        <f t="shared" ca="1" si="64"/>
        <v>0</v>
      </c>
      <c r="AA156" s="41">
        <f t="shared" ca="1" si="82"/>
        <v>18.559999999999999</v>
      </c>
      <c r="AB156" s="41">
        <f t="shared" ca="1" si="83"/>
        <v>13.2</v>
      </c>
      <c r="AC156" s="14">
        <f t="shared" ca="1" si="84"/>
        <v>5098</v>
      </c>
      <c r="AD156" s="14">
        <f t="shared" ca="1" si="65"/>
        <v>0</v>
      </c>
      <c r="AE156">
        <f t="shared" ca="1" si="66"/>
        <v>3</v>
      </c>
      <c r="AF156" s="46">
        <f t="shared" ca="1" si="67"/>
        <v>-13387.649612235302</v>
      </c>
      <c r="AH156" s="42">
        <f t="shared" ca="1" si="86"/>
        <v>0.95732387560296894</v>
      </c>
      <c r="AI156" s="42">
        <f t="shared" ca="1" si="85"/>
        <v>0.43967993693418617</v>
      </c>
      <c r="AJ156" s="42">
        <f t="shared" ca="1" si="85"/>
        <v>0.32805836638241448</v>
      </c>
      <c r="AK156" s="42">
        <f t="shared" ca="1" si="85"/>
        <v>0.54693736703812335</v>
      </c>
      <c r="AL156" s="42">
        <f t="shared" ca="1" si="85"/>
        <v>0.59734668030365279</v>
      </c>
      <c r="AM156" s="42">
        <f t="shared" ca="1" si="85"/>
        <v>8.2812731986501298E-2</v>
      </c>
    </row>
    <row r="157" spans="9:39" x14ac:dyDescent="0.3">
      <c r="I157">
        <v>154</v>
      </c>
      <c r="J157" s="14">
        <f t="shared" ca="1" si="69"/>
        <v>-63652</v>
      </c>
      <c r="K157" s="41">
        <f t="shared" ca="1" si="70"/>
        <v>18.16</v>
      </c>
      <c r="L157" s="41">
        <f t="shared" ca="1" si="71"/>
        <v>13.95</v>
      </c>
      <c r="M157" s="14">
        <f t="shared" ca="1" si="72"/>
        <v>5256</v>
      </c>
      <c r="N157" s="14">
        <f t="shared" ca="1" si="61"/>
        <v>12127.760000000006</v>
      </c>
      <c r="O157" s="41">
        <f t="shared" ca="1" si="73"/>
        <v>19</v>
      </c>
      <c r="P157" s="41">
        <f t="shared" ca="1" si="74"/>
        <v>13.87</v>
      </c>
      <c r="Q157" s="14">
        <f t="shared" ca="1" si="75"/>
        <v>4970</v>
      </c>
      <c r="R157" s="14">
        <f t="shared" ca="1" si="62"/>
        <v>15496.100000000002</v>
      </c>
      <c r="S157" s="41">
        <f t="shared" ca="1" si="76"/>
        <v>18.45</v>
      </c>
      <c r="T157" s="41">
        <f t="shared" ca="1" si="77"/>
        <v>12.79</v>
      </c>
      <c r="U157" s="14">
        <f t="shared" ca="1" si="78"/>
        <v>5055</v>
      </c>
      <c r="V157" s="14">
        <f t="shared" ca="1" si="63"/>
        <v>18611.3</v>
      </c>
      <c r="W157" s="41">
        <f t="shared" ca="1" si="79"/>
        <v>18.04</v>
      </c>
      <c r="X157" s="41">
        <f t="shared" ca="1" si="80"/>
        <v>13.96</v>
      </c>
      <c r="Y157" s="14">
        <f t="shared" ca="1" si="81"/>
        <v>5050</v>
      </c>
      <c r="Z157" s="14">
        <f t="shared" ca="1" si="64"/>
        <v>10603.999999999993</v>
      </c>
      <c r="AA157" s="41">
        <f t="shared" ca="1" si="82"/>
        <v>18.13</v>
      </c>
      <c r="AB157" s="41">
        <f t="shared" ca="1" si="83"/>
        <v>13.17</v>
      </c>
      <c r="AC157" s="14">
        <f t="shared" ca="1" si="84"/>
        <v>5160</v>
      </c>
      <c r="AD157" s="14">
        <f t="shared" ca="1" si="65"/>
        <v>0</v>
      </c>
      <c r="AE157">
        <f t="shared" ca="1" si="66"/>
        <v>4</v>
      </c>
      <c r="AF157" s="46">
        <f t="shared" ca="1" si="67"/>
        <v>-13578.7505469362</v>
      </c>
      <c r="AH157" s="42">
        <f t="shared" ca="1" si="86"/>
        <v>0.80979127291739772</v>
      </c>
      <c r="AI157" s="42">
        <f t="shared" ca="1" si="85"/>
        <v>9.1548944768472196E-2</v>
      </c>
      <c r="AJ157" s="42">
        <f t="shared" ca="1" si="85"/>
        <v>0.50412261144380222</v>
      </c>
      <c r="AK157" s="42">
        <f t="shared" ca="1" si="85"/>
        <v>0.38894448271994875</v>
      </c>
      <c r="AL157" s="42">
        <f t="shared" ca="1" si="85"/>
        <v>0.88358578171210045</v>
      </c>
      <c r="AM157" s="42">
        <f t="shared" ca="1" si="85"/>
        <v>0.60712177650482901</v>
      </c>
    </row>
    <row r="158" spans="9:39" x14ac:dyDescent="0.3">
      <c r="I158">
        <v>155</v>
      </c>
      <c r="J158" s="14">
        <f t="shared" ca="1" si="69"/>
        <v>-60615</v>
      </c>
      <c r="K158" s="41">
        <f t="shared" ca="1" si="70"/>
        <v>18.489999999999998</v>
      </c>
      <c r="L158" s="41">
        <f t="shared" ca="1" si="71"/>
        <v>13.33</v>
      </c>
      <c r="M158" s="14">
        <f t="shared" ca="1" si="72"/>
        <v>5247</v>
      </c>
      <c r="N158" s="14">
        <f t="shared" ca="1" si="61"/>
        <v>17074.519999999993</v>
      </c>
      <c r="O158" s="41">
        <f t="shared" ca="1" si="73"/>
        <v>19.260000000000002</v>
      </c>
      <c r="P158" s="41">
        <f t="shared" ca="1" si="74"/>
        <v>12.95</v>
      </c>
      <c r="Q158" s="14">
        <f t="shared" ca="1" si="75"/>
        <v>5064</v>
      </c>
      <c r="R158" s="14">
        <f t="shared" ca="1" si="62"/>
        <v>21953.840000000011</v>
      </c>
      <c r="S158" s="41">
        <f t="shared" ca="1" si="76"/>
        <v>18.77</v>
      </c>
      <c r="T158" s="41">
        <f t="shared" ca="1" si="77"/>
        <v>13.07</v>
      </c>
      <c r="U158" s="14">
        <f t="shared" ca="1" si="78"/>
        <v>5038</v>
      </c>
      <c r="V158" s="14">
        <f t="shared" ca="1" si="63"/>
        <v>18716.599999999995</v>
      </c>
      <c r="W158" s="41">
        <f t="shared" ca="1" si="79"/>
        <v>19.13</v>
      </c>
      <c r="X158" s="41">
        <f t="shared" ca="1" si="80"/>
        <v>13.56</v>
      </c>
      <c r="Y158" s="14">
        <f t="shared" ca="1" si="81"/>
        <v>5021</v>
      </c>
      <c r="Z158" s="14">
        <f t="shared" ca="1" si="64"/>
        <v>17966.969999999994</v>
      </c>
      <c r="AA158" s="41">
        <f t="shared" ca="1" si="82"/>
        <v>18.2</v>
      </c>
      <c r="AB158" s="41">
        <f t="shared" ca="1" si="83"/>
        <v>13.27</v>
      </c>
      <c r="AC158" s="14">
        <f t="shared" ca="1" si="84"/>
        <v>5063</v>
      </c>
      <c r="AD158" s="14">
        <f t="shared" ca="1" si="65"/>
        <v>14960.59</v>
      </c>
      <c r="AE158">
        <f t="shared" ca="1" si="66"/>
        <v>5</v>
      </c>
      <c r="AF158" s="46">
        <f t="shared" ca="1" si="67"/>
        <v>15243.058194603269</v>
      </c>
      <c r="AH158" s="42">
        <f t="shared" ca="1" si="86"/>
        <v>0.83678173866180228</v>
      </c>
      <c r="AI158" s="42">
        <f t="shared" ca="1" si="85"/>
        <v>0.23302678510196162</v>
      </c>
      <c r="AJ158" s="42">
        <f t="shared" ca="1" si="85"/>
        <v>0.10405833487726845</v>
      </c>
      <c r="AK158" s="42">
        <f t="shared" ca="1" si="85"/>
        <v>0.40462963083589676</v>
      </c>
      <c r="AL158" s="42">
        <f t="shared" ca="1" si="85"/>
        <v>0.63078237800449732</v>
      </c>
      <c r="AM158" s="42">
        <f t="shared" ca="1" si="85"/>
        <v>0.77366332401490645</v>
      </c>
    </row>
    <row r="159" spans="9:39" x14ac:dyDescent="0.3">
      <c r="I159">
        <v>156</v>
      </c>
      <c r="J159" s="14">
        <f t="shared" ca="1" si="69"/>
        <v>-59672</v>
      </c>
      <c r="K159" s="41">
        <f t="shared" ca="1" si="70"/>
        <v>18.27</v>
      </c>
      <c r="L159" s="41">
        <f t="shared" ca="1" si="71"/>
        <v>13.38</v>
      </c>
      <c r="M159" s="14">
        <f t="shared" ca="1" si="72"/>
        <v>5079</v>
      </c>
      <c r="N159" s="14">
        <f t="shared" ca="1" si="61"/>
        <v>14836.309999999994</v>
      </c>
      <c r="O159" s="41">
        <f t="shared" ca="1" si="73"/>
        <v>17.91</v>
      </c>
      <c r="P159" s="41">
        <f t="shared" ca="1" si="74"/>
        <v>13.63</v>
      </c>
      <c r="Q159" s="14">
        <f t="shared" ca="1" si="75"/>
        <v>5012</v>
      </c>
      <c r="R159" s="14">
        <f t="shared" ca="1" si="62"/>
        <v>11451.359999999997</v>
      </c>
      <c r="S159" s="41">
        <f t="shared" ca="1" si="76"/>
        <v>18.03</v>
      </c>
      <c r="T159" s="41">
        <f t="shared" ca="1" si="77"/>
        <v>13.62</v>
      </c>
      <c r="U159" s="14">
        <f t="shared" ca="1" si="78"/>
        <v>5161</v>
      </c>
      <c r="V159" s="14">
        <f t="shared" ca="1" si="63"/>
        <v>12760.010000000009</v>
      </c>
      <c r="W159" s="41">
        <f t="shared" ca="1" si="79"/>
        <v>19.239999999999998</v>
      </c>
      <c r="X159" s="41">
        <f t="shared" ca="1" si="80"/>
        <v>12.87</v>
      </c>
      <c r="Y159" s="14">
        <f t="shared" ca="1" si="81"/>
        <v>5162</v>
      </c>
      <c r="Z159" s="14">
        <f t="shared" ca="1" si="64"/>
        <v>0</v>
      </c>
      <c r="AA159" s="41">
        <f t="shared" ca="1" si="82"/>
        <v>18.100000000000001</v>
      </c>
      <c r="AB159" s="41">
        <f t="shared" ca="1" si="83"/>
        <v>12.58</v>
      </c>
      <c r="AC159" s="14">
        <f t="shared" ca="1" si="84"/>
        <v>5035</v>
      </c>
      <c r="AD159" s="14">
        <f t="shared" ca="1" si="65"/>
        <v>0</v>
      </c>
      <c r="AE159">
        <f t="shared" ca="1" si="66"/>
        <v>3</v>
      </c>
      <c r="AF159" s="46">
        <f t="shared" ca="1" si="67"/>
        <v>-23368.170802895293</v>
      </c>
      <c r="AH159" s="42">
        <f t="shared" ca="1" si="86"/>
        <v>0.54208871237140299</v>
      </c>
      <c r="AI159" s="42">
        <f t="shared" ca="1" si="85"/>
        <v>0.53564291018334453</v>
      </c>
      <c r="AJ159" s="42">
        <f t="shared" ca="1" si="85"/>
        <v>0.94869687502233602</v>
      </c>
      <c r="AK159" s="42">
        <f t="shared" ca="1" si="85"/>
        <v>0.68371527152548395</v>
      </c>
      <c r="AL159" s="42">
        <f t="shared" ca="1" si="85"/>
        <v>0.22434278748056613</v>
      </c>
      <c r="AM159" s="42">
        <f t="shared" ca="1" si="85"/>
        <v>2.1156487612825625E-2</v>
      </c>
    </row>
    <row r="160" spans="9:39" x14ac:dyDescent="0.3">
      <c r="I160">
        <v>157</v>
      </c>
      <c r="J160" s="14">
        <f t="shared" ca="1" si="69"/>
        <v>-59178</v>
      </c>
      <c r="K160" s="41">
        <f t="shared" ca="1" si="70"/>
        <v>17.79</v>
      </c>
      <c r="L160" s="41">
        <f t="shared" ca="1" si="71"/>
        <v>13.57</v>
      </c>
      <c r="M160" s="14">
        <f t="shared" ca="1" si="72"/>
        <v>5332</v>
      </c>
      <c r="N160" s="14">
        <f t="shared" ca="1" si="61"/>
        <v>12501.039999999994</v>
      </c>
      <c r="O160" s="41">
        <f t="shared" ca="1" si="73"/>
        <v>17.760000000000002</v>
      </c>
      <c r="P160" s="41">
        <f t="shared" ca="1" si="74"/>
        <v>12.58</v>
      </c>
      <c r="Q160" s="14">
        <f t="shared" ca="1" si="75"/>
        <v>4946</v>
      </c>
      <c r="R160" s="14">
        <f t="shared" ca="1" si="62"/>
        <v>15620.280000000006</v>
      </c>
      <c r="S160" s="41">
        <f t="shared" ca="1" si="76"/>
        <v>18.02</v>
      </c>
      <c r="T160" s="41">
        <f t="shared" ca="1" si="77"/>
        <v>13.25</v>
      </c>
      <c r="U160" s="14">
        <f t="shared" ca="1" si="78"/>
        <v>5145</v>
      </c>
      <c r="V160" s="14">
        <f t="shared" ca="1" si="63"/>
        <v>14541.649999999998</v>
      </c>
      <c r="W160" s="41">
        <f t="shared" ca="1" si="79"/>
        <v>18.489999999999998</v>
      </c>
      <c r="X160" s="41">
        <f t="shared" ca="1" si="80"/>
        <v>12.66</v>
      </c>
      <c r="Y160" s="14">
        <f t="shared" ca="1" si="81"/>
        <v>5017</v>
      </c>
      <c r="Z160" s="14">
        <f t="shared" ca="1" si="64"/>
        <v>19249.10999999999</v>
      </c>
      <c r="AA160" s="41">
        <f t="shared" ca="1" si="82"/>
        <v>17.88</v>
      </c>
      <c r="AB160" s="41">
        <f t="shared" ca="1" si="83"/>
        <v>13.59</v>
      </c>
      <c r="AC160" s="14">
        <f t="shared" ca="1" si="84"/>
        <v>4962</v>
      </c>
      <c r="AD160" s="14">
        <f t="shared" ca="1" si="65"/>
        <v>0</v>
      </c>
      <c r="AE160">
        <f t="shared" ca="1" si="66"/>
        <v>4</v>
      </c>
      <c r="AF160" s="46">
        <f t="shared" ca="1" si="67"/>
        <v>-5684.9289100301403</v>
      </c>
      <c r="AH160" s="42">
        <f t="shared" ca="1" si="86"/>
        <v>0.91677775504404779</v>
      </c>
      <c r="AI160" s="42">
        <f t="shared" ca="1" si="85"/>
        <v>7.2498186745333593E-2</v>
      </c>
      <c r="AJ160" s="42">
        <f t="shared" ca="1" si="85"/>
        <v>0.65470839625687438</v>
      </c>
      <c r="AK160" s="42">
        <f t="shared" ca="1" si="85"/>
        <v>0.43513343059430643</v>
      </c>
      <c r="AL160" s="42">
        <f t="shared" ca="1" si="85"/>
        <v>4.0769868146025567E-2</v>
      </c>
      <c r="AM160" s="42">
        <f t="shared" ca="1" si="85"/>
        <v>0.29726687775678662</v>
      </c>
    </row>
    <row r="161" spans="9:39" x14ac:dyDescent="0.3">
      <c r="I161">
        <v>158</v>
      </c>
      <c r="J161" s="14">
        <f t="shared" ca="1" si="69"/>
        <v>-58970</v>
      </c>
      <c r="K161" s="41">
        <f t="shared" ca="1" si="70"/>
        <v>19.36</v>
      </c>
      <c r="L161" s="41">
        <f t="shared" ca="1" si="71"/>
        <v>12.96</v>
      </c>
      <c r="M161" s="14">
        <f t="shared" ca="1" si="72"/>
        <v>5314</v>
      </c>
      <c r="N161" s="14">
        <f t="shared" ca="1" si="61"/>
        <v>24009.599999999991</v>
      </c>
      <c r="O161" s="41">
        <f t="shared" ca="1" si="73"/>
        <v>18.510000000000002</v>
      </c>
      <c r="P161" s="41">
        <f t="shared" ca="1" si="74"/>
        <v>12.82</v>
      </c>
      <c r="Q161" s="14">
        <f t="shared" ca="1" si="75"/>
        <v>5064</v>
      </c>
      <c r="R161" s="14">
        <f t="shared" ca="1" si="62"/>
        <v>18814.160000000007</v>
      </c>
      <c r="S161" s="41">
        <f t="shared" ca="1" si="76"/>
        <v>18.37</v>
      </c>
      <c r="T161" s="41">
        <f t="shared" ca="1" si="77"/>
        <v>13.26</v>
      </c>
      <c r="U161" s="14">
        <f t="shared" ca="1" si="78"/>
        <v>5090</v>
      </c>
      <c r="V161" s="14">
        <f t="shared" ca="1" si="63"/>
        <v>16009.900000000005</v>
      </c>
      <c r="W161" s="41">
        <f t="shared" ca="1" si="79"/>
        <v>18.489999999999998</v>
      </c>
      <c r="X161" s="41">
        <f t="shared" ca="1" si="80"/>
        <v>13.51</v>
      </c>
      <c r="Y161" s="14">
        <f t="shared" ca="1" si="81"/>
        <v>4903</v>
      </c>
      <c r="Z161" s="14">
        <f t="shared" ca="1" si="64"/>
        <v>14416.939999999995</v>
      </c>
      <c r="AA161" s="41">
        <f t="shared" ca="1" si="82"/>
        <v>19.3</v>
      </c>
      <c r="AB161" s="41">
        <f t="shared" ca="1" si="83"/>
        <v>13.1</v>
      </c>
      <c r="AC161" s="14">
        <f t="shared" ca="1" si="84"/>
        <v>5069</v>
      </c>
      <c r="AD161" s="14">
        <f t="shared" ca="1" si="65"/>
        <v>0</v>
      </c>
      <c r="AE161">
        <f t="shared" ca="1" si="66"/>
        <v>4</v>
      </c>
      <c r="AF161" s="46">
        <f t="shared" ca="1" si="67"/>
        <v>4987.6311663167471</v>
      </c>
      <c r="AH161" s="42">
        <f t="shared" ca="1" si="86"/>
        <v>0.87804549863887549</v>
      </c>
      <c r="AI161" s="42">
        <f t="shared" ca="1" si="85"/>
        <v>0.19115680534111956</v>
      </c>
      <c r="AJ161" s="42">
        <f t="shared" ca="1" si="85"/>
        <v>0.81318501239285457</v>
      </c>
      <c r="AK161" s="42">
        <f t="shared" ca="1" si="85"/>
        <v>4.429450660230605E-2</v>
      </c>
      <c r="AL161" s="42">
        <f t="shared" ca="1" si="85"/>
        <v>0.33289400089728272</v>
      </c>
      <c r="AM161" s="42">
        <f t="shared" ca="1" si="85"/>
        <v>0.1913191759052848</v>
      </c>
    </row>
    <row r="162" spans="9:39" x14ac:dyDescent="0.3">
      <c r="I162">
        <v>159</v>
      </c>
      <c r="J162" s="14">
        <f t="shared" ca="1" si="69"/>
        <v>-59760</v>
      </c>
      <c r="K162" s="41">
        <f t="shared" ca="1" si="70"/>
        <v>17.899999999999999</v>
      </c>
      <c r="L162" s="41">
        <f t="shared" ca="1" si="71"/>
        <v>13.98</v>
      </c>
      <c r="M162" s="14">
        <f t="shared" ca="1" si="72"/>
        <v>5252</v>
      </c>
      <c r="N162" s="14">
        <f t="shared" ca="1" si="61"/>
        <v>10587.839999999989</v>
      </c>
      <c r="O162" s="41">
        <f t="shared" ca="1" si="73"/>
        <v>18.329999999999998</v>
      </c>
      <c r="P162" s="41">
        <f t="shared" ca="1" si="74"/>
        <v>13.59</v>
      </c>
      <c r="Q162" s="14">
        <f t="shared" ca="1" si="75"/>
        <v>5319</v>
      </c>
      <c r="R162" s="14">
        <f t="shared" ca="1" si="62"/>
        <v>15212.05999999999</v>
      </c>
      <c r="S162" s="41">
        <f t="shared" ca="1" si="76"/>
        <v>18.22</v>
      </c>
      <c r="T162" s="41">
        <f t="shared" ca="1" si="77"/>
        <v>13.59</v>
      </c>
      <c r="U162" s="14">
        <f t="shared" ca="1" si="78"/>
        <v>5129</v>
      </c>
      <c r="V162" s="14">
        <f t="shared" ca="1" si="63"/>
        <v>13747.269999999993</v>
      </c>
      <c r="W162" s="41">
        <f t="shared" ca="1" si="79"/>
        <v>18.84</v>
      </c>
      <c r="X162" s="41">
        <f t="shared" ca="1" si="80"/>
        <v>13.65</v>
      </c>
      <c r="Y162" s="14">
        <f t="shared" ca="1" si="81"/>
        <v>5171</v>
      </c>
      <c r="Z162" s="14">
        <f t="shared" ca="1" si="64"/>
        <v>16837.489999999998</v>
      </c>
      <c r="AA162" s="41">
        <f t="shared" ca="1" si="82"/>
        <v>17.78</v>
      </c>
      <c r="AB162" s="41">
        <f t="shared" ca="1" si="83"/>
        <v>13.28</v>
      </c>
      <c r="AC162" s="14">
        <f t="shared" ca="1" si="84"/>
        <v>5059</v>
      </c>
      <c r="AD162" s="14">
        <f t="shared" ca="1" si="65"/>
        <v>12765.500000000007</v>
      </c>
      <c r="AE162">
        <f t="shared" ca="1" si="66"/>
        <v>5</v>
      </c>
      <c r="AF162" s="46">
        <f t="shared" ca="1" si="67"/>
        <v>-1711.6284266259993</v>
      </c>
      <c r="AH162" s="42">
        <f t="shared" ca="1" si="86"/>
        <v>0.98496897363305647</v>
      </c>
      <c r="AI162" s="42">
        <f t="shared" ca="1" si="85"/>
        <v>0.90355612658376039</v>
      </c>
      <c r="AJ162" s="42">
        <f t="shared" ca="1" si="85"/>
        <v>0.4110710271501451</v>
      </c>
      <c r="AK162" s="42">
        <f t="shared" ca="1" si="85"/>
        <v>0.13773950459386419</v>
      </c>
      <c r="AL162" s="42">
        <f t="shared" ca="1" si="85"/>
        <v>0.732443146459544</v>
      </c>
      <c r="AM162" s="42">
        <f t="shared" ca="1" si="85"/>
        <v>0.82434521058381616</v>
      </c>
    </row>
    <row r="163" spans="9:39" x14ac:dyDescent="0.3">
      <c r="I163">
        <v>160</v>
      </c>
      <c r="J163" s="14">
        <f t="shared" ca="1" si="69"/>
        <v>-60504</v>
      </c>
      <c r="K163" s="41">
        <f t="shared" ca="1" si="70"/>
        <v>18.260000000000002</v>
      </c>
      <c r="L163" s="41">
        <f t="shared" ca="1" si="71"/>
        <v>12.87</v>
      </c>
      <c r="M163" s="14">
        <f t="shared" ca="1" si="72"/>
        <v>5136</v>
      </c>
      <c r="N163" s="14">
        <f t="shared" ca="1" si="61"/>
        <v>17683.040000000012</v>
      </c>
      <c r="O163" s="41">
        <f t="shared" ca="1" si="73"/>
        <v>18.64</v>
      </c>
      <c r="P163" s="41">
        <f t="shared" ca="1" si="74"/>
        <v>13.31</v>
      </c>
      <c r="Q163" s="14" t="b">
        <f t="shared" ca="1" si="75"/>
        <v>0</v>
      </c>
      <c r="R163" s="14">
        <f t="shared" ca="1" si="62"/>
        <v>-10000</v>
      </c>
      <c r="S163" s="41">
        <f t="shared" ca="1" si="76"/>
        <v>19.43</v>
      </c>
      <c r="T163" s="41">
        <f t="shared" ca="1" si="77"/>
        <v>12.66</v>
      </c>
      <c r="U163" s="14">
        <f t="shared" ca="1" si="78"/>
        <v>5026</v>
      </c>
      <c r="V163" s="14">
        <f t="shared" ca="1" si="63"/>
        <v>24026.019999999997</v>
      </c>
      <c r="W163" s="41">
        <f t="shared" ca="1" si="79"/>
        <v>19.45</v>
      </c>
      <c r="X163" s="41">
        <f t="shared" ca="1" si="80"/>
        <v>13.66</v>
      </c>
      <c r="Y163" s="14">
        <f t="shared" ca="1" si="81"/>
        <v>5095</v>
      </c>
      <c r="Z163" s="14">
        <f t="shared" ca="1" si="64"/>
        <v>19500.049999999996</v>
      </c>
      <c r="AA163" s="41">
        <f t="shared" ca="1" si="82"/>
        <v>19.489999999999998</v>
      </c>
      <c r="AB163" s="41">
        <f t="shared" ca="1" si="83"/>
        <v>13.98</v>
      </c>
      <c r="AC163" s="14">
        <f t="shared" ca="1" si="84"/>
        <v>5067</v>
      </c>
      <c r="AD163" s="14">
        <f t="shared" ca="1" si="65"/>
        <v>0</v>
      </c>
      <c r="AE163">
        <f t="shared" ca="1" si="66"/>
        <v>4</v>
      </c>
      <c r="AF163" s="46">
        <f t="shared" ca="1" si="67"/>
        <v>-16135.165536085779</v>
      </c>
      <c r="AH163" s="42">
        <f t="shared" ca="1" si="86"/>
        <v>0.36729521038466495</v>
      </c>
      <c r="AI163" s="42">
        <f t="shared" ca="1" si="85"/>
        <v>0.47575136807213736</v>
      </c>
      <c r="AJ163" s="42">
        <f t="shared" ca="1" si="85"/>
        <v>0.97363568797294009</v>
      </c>
      <c r="AK163" s="42">
        <f t="shared" ca="1" si="85"/>
        <v>0.28726090464014298</v>
      </c>
      <c r="AL163" s="42">
        <f t="shared" ca="1" si="85"/>
        <v>0.79114537382968053</v>
      </c>
      <c r="AM163" s="42">
        <f t="shared" ca="1" si="85"/>
        <v>0.60058328631507485</v>
      </c>
    </row>
    <row r="164" spans="9:39" x14ac:dyDescent="0.3">
      <c r="I164">
        <v>161</v>
      </c>
      <c r="J164" s="14">
        <f t="shared" ca="1" si="69"/>
        <v>-58220</v>
      </c>
      <c r="K164" s="41">
        <f t="shared" ca="1" si="70"/>
        <v>18.420000000000002</v>
      </c>
      <c r="L164" s="41">
        <f t="shared" ca="1" si="71"/>
        <v>13.78</v>
      </c>
      <c r="M164" s="14">
        <f t="shared" ca="1" si="72"/>
        <v>5060</v>
      </c>
      <c r="N164" s="14">
        <f t="shared" ca="1" si="61"/>
        <v>13478.400000000012</v>
      </c>
      <c r="O164" s="41">
        <f t="shared" ca="1" si="73"/>
        <v>18.07</v>
      </c>
      <c r="P164" s="41">
        <f t="shared" ca="1" si="74"/>
        <v>13.92</v>
      </c>
      <c r="Q164" s="14">
        <f t="shared" ca="1" si="75"/>
        <v>5039</v>
      </c>
      <c r="R164" s="14">
        <f t="shared" ca="1" si="62"/>
        <v>10911.850000000002</v>
      </c>
      <c r="S164" s="41">
        <f t="shared" ca="1" si="76"/>
        <v>18.82</v>
      </c>
      <c r="T164" s="41">
        <f t="shared" ca="1" si="77"/>
        <v>13.13</v>
      </c>
      <c r="U164" s="14">
        <f t="shared" ca="1" si="78"/>
        <v>5145</v>
      </c>
      <c r="V164" s="14">
        <f t="shared" ca="1" si="63"/>
        <v>19275.049999999996</v>
      </c>
      <c r="W164" s="41">
        <f t="shared" ca="1" si="79"/>
        <v>18.579999999999998</v>
      </c>
      <c r="X164" s="41">
        <f t="shared" ca="1" si="80"/>
        <v>13.7</v>
      </c>
      <c r="Y164" s="14">
        <f t="shared" ca="1" si="81"/>
        <v>5069</v>
      </c>
      <c r="Z164" s="14">
        <f t="shared" ca="1" si="64"/>
        <v>0</v>
      </c>
      <c r="AA164" s="41">
        <f t="shared" ca="1" si="82"/>
        <v>19.059999999999999</v>
      </c>
      <c r="AB164" s="41">
        <f t="shared" ca="1" si="83"/>
        <v>12.61</v>
      </c>
      <c r="AC164" s="14">
        <f t="shared" ca="1" si="84"/>
        <v>5070</v>
      </c>
      <c r="AD164" s="14">
        <f t="shared" ca="1" si="65"/>
        <v>0</v>
      </c>
      <c r="AE164">
        <f t="shared" ca="1" si="66"/>
        <v>3</v>
      </c>
      <c r="AF164" s="46">
        <f t="shared" ca="1" si="67"/>
        <v>-18499.355647646822</v>
      </c>
      <c r="AH164" s="42">
        <f t="shared" ca="1" si="86"/>
        <v>0.66450224413457992</v>
      </c>
      <c r="AI164" s="42">
        <f t="shared" ca="1" si="85"/>
        <v>0.59845183087548903</v>
      </c>
      <c r="AJ164" s="42">
        <f t="shared" ca="1" si="85"/>
        <v>0.41714682864238795</v>
      </c>
      <c r="AK164" s="42">
        <f t="shared" ca="1" si="85"/>
        <v>0.60401036224800486</v>
      </c>
      <c r="AL164" s="42">
        <f t="shared" ca="1" si="85"/>
        <v>0.4678813479744417</v>
      </c>
      <c r="AM164" s="42">
        <f t="shared" ca="1" si="85"/>
        <v>5.9474576472618224E-2</v>
      </c>
    </row>
    <row r="165" spans="9:39" x14ac:dyDescent="0.3">
      <c r="I165">
        <v>162</v>
      </c>
      <c r="J165" s="14">
        <f t="shared" ca="1" si="69"/>
        <v>-60638</v>
      </c>
      <c r="K165" s="41">
        <f t="shared" ca="1" si="70"/>
        <v>18.89</v>
      </c>
      <c r="L165" s="41">
        <f t="shared" ca="1" si="71"/>
        <v>13.96</v>
      </c>
      <c r="M165" s="14">
        <f t="shared" ca="1" si="72"/>
        <v>5135</v>
      </c>
      <c r="N165" s="14">
        <f t="shared" ca="1" si="61"/>
        <v>15315.55</v>
      </c>
      <c r="O165" s="41">
        <f t="shared" ca="1" si="73"/>
        <v>18.93</v>
      </c>
      <c r="P165" s="41">
        <f t="shared" ca="1" si="74"/>
        <v>13.98</v>
      </c>
      <c r="Q165" s="14">
        <f t="shared" ca="1" si="75"/>
        <v>5068</v>
      </c>
      <c r="R165" s="14">
        <f t="shared" ca="1" si="62"/>
        <v>15086.599999999995</v>
      </c>
      <c r="S165" s="41">
        <f t="shared" ca="1" si="76"/>
        <v>19.239999999999998</v>
      </c>
      <c r="T165" s="41">
        <f t="shared" ca="1" si="77"/>
        <v>13.27</v>
      </c>
      <c r="U165" s="14">
        <f t="shared" ca="1" si="78"/>
        <v>5024</v>
      </c>
      <c r="V165" s="14">
        <f t="shared" ca="1" si="63"/>
        <v>19993.279999999995</v>
      </c>
      <c r="W165" s="41">
        <f t="shared" ca="1" si="79"/>
        <v>18.52</v>
      </c>
      <c r="X165" s="41">
        <f t="shared" ca="1" si="80"/>
        <v>13.9</v>
      </c>
      <c r="Y165" s="14">
        <f t="shared" ca="1" si="81"/>
        <v>4907</v>
      </c>
      <c r="Z165" s="14">
        <f t="shared" ca="1" si="64"/>
        <v>12670.339999999997</v>
      </c>
      <c r="AA165" s="41">
        <f t="shared" ca="1" si="82"/>
        <v>18.23</v>
      </c>
      <c r="AB165" s="41">
        <f t="shared" ca="1" si="83"/>
        <v>13.19</v>
      </c>
      <c r="AC165" s="14">
        <f t="shared" ca="1" si="84"/>
        <v>5100</v>
      </c>
      <c r="AD165" s="14">
        <f t="shared" ca="1" si="65"/>
        <v>0</v>
      </c>
      <c r="AE165">
        <f t="shared" ca="1" si="66"/>
        <v>4</v>
      </c>
      <c r="AF165" s="46">
        <f t="shared" ca="1" si="67"/>
        <v>-5603.3096117681225</v>
      </c>
      <c r="AH165" s="42">
        <f t="shared" ca="1" si="86"/>
        <v>0.20255049877776743</v>
      </c>
      <c r="AI165" s="42">
        <f t="shared" ca="1" si="85"/>
        <v>0.16194535319969161</v>
      </c>
      <c r="AJ165" s="42">
        <f t="shared" ca="1" si="85"/>
        <v>0.51257509023227732</v>
      </c>
      <c r="AK165" s="42">
        <f t="shared" ca="1" si="85"/>
        <v>6.0742596822271122E-2</v>
      </c>
      <c r="AL165" s="42">
        <f t="shared" ca="1" si="85"/>
        <v>0.16157881307200062</v>
      </c>
      <c r="AM165" s="42">
        <f t="shared" ca="1" si="85"/>
        <v>0.22802386348342907</v>
      </c>
    </row>
    <row r="166" spans="9:39" x14ac:dyDescent="0.3">
      <c r="I166">
        <v>163</v>
      </c>
      <c r="J166" s="14">
        <f t="shared" ca="1" si="69"/>
        <v>-61551</v>
      </c>
      <c r="K166" s="41">
        <f t="shared" ca="1" si="70"/>
        <v>19.38</v>
      </c>
      <c r="L166" s="41">
        <f t="shared" ca="1" si="71"/>
        <v>13.42</v>
      </c>
      <c r="M166" s="14">
        <f t="shared" ca="1" si="72"/>
        <v>5327</v>
      </c>
      <c r="N166" s="14">
        <f t="shared" ca="1" si="61"/>
        <v>21748.919999999995</v>
      </c>
      <c r="O166" s="41">
        <f t="shared" ca="1" si="73"/>
        <v>19.41</v>
      </c>
      <c r="P166" s="41">
        <f t="shared" ca="1" si="74"/>
        <v>13.4</v>
      </c>
      <c r="Q166" s="14">
        <f t="shared" ca="1" si="75"/>
        <v>5058</v>
      </c>
      <c r="R166" s="14">
        <f t="shared" ca="1" si="62"/>
        <v>20398.579999999998</v>
      </c>
      <c r="S166" s="41">
        <f t="shared" ca="1" si="76"/>
        <v>18.079999999999998</v>
      </c>
      <c r="T166" s="41">
        <f t="shared" ca="1" si="77"/>
        <v>13.38</v>
      </c>
      <c r="U166" s="14">
        <f t="shared" ca="1" si="78"/>
        <v>5029</v>
      </c>
      <c r="V166" s="14">
        <f t="shared" ca="1" si="63"/>
        <v>13636.299999999988</v>
      </c>
      <c r="W166" s="41">
        <f t="shared" ca="1" si="79"/>
        <v>18.52</v>
      </c>
      <c r="X166" s="41">
        <f t="shared" ca="1" si="80"/>
        <v>12.54</v>
      </c>
      <c r="Y166" s="14">
        <f t="shared" ca="1" si="81"/>
        <v>5103</v>
      </c>
      <c r="Z166" s="14">
        <f t="shared" ca="1" si="64"/>
        <v>20515.940000000002</v>
      </c>
      <c r="AA166" s="41">
        <f t="shared" ca="1" si="82"/>
        <v>19.399999999999999</v>
      </c>
      <c r="AB166" s="41">
        <f t="shared" ca="1" si="83"/>
        <v>12.96</v>
      </c>
      <c r="AC166" s="14">
        <f t="shared" ca="1" si="84"/>
        <v>5084</v>
      </c>
      <c r="AD166" s="14">
        <f t="shared" ca="1" si="65"/>
        <v>0</v>
      </c>
      <c r="AE166">
        <f t="shared" ca="1" si="66"/>
        <v>4</v>
      </c>
      <c r="AF166" s="46">
        <f t="shared" ca="1" si="67"/>
        <v>4548.4520155983346</v>
      </c>
      <c r="AH166" s="42">
        <f t="shared" ca="1" si="86"/>
        <v>0.93625807837917852</v>
      </c>
      <c r="AI166" s="42">
        <f t="shared" ca="1" si="85"/>
        <v>0.21438985857305315</v>
      </c>
      <c r="AJ166" s="42">
        <f t="shared" ca="1" si="85"/>
        <v>0.28413515976411952</v>
      </c>
      <c r="AK166" s="42">
        <f t="shared" ca="1" si="85"/>
        <v>0.67268258557243688</v>
      </c>
      <c r="AL166" s="42">
        <f t="shared" ca="1" si="85"/>
        <v>0.41042794029471252</v>
      </c>
      <c r="AM166" s="42">
        <f t="shared" ca="1" si="85"/>
        <v>0.55046436193872661</v>
      </c>
    </row>
    <row r="167" spans="9:39" x14ac:dyDescent="0.3">
      <c r="I167">
        <v>164</v>
      </c>
      <c r="J167" s="14">
        <f t="shared" ca="1" si="69"/>
        <v>-60688</v>
      </c>
      <c r="K167" s="41">
        <f t="shared" ca="1" si="70"/>
        <v>19.18</v>
      </c>
      <c r="L167" s="41">
        <f t="shared" ca="1" si="71"/>
        <v>13.2</v>
      </c>
      <c r="M167" s="14">
        <f t="shared" ca="1" si="72"/>
        <v>4967</v>
      </c>
      <c r="N167" s="14">
        <f t="shared" ca="1" si="61"/>
        <v>19702.660000000003</v>
      </c>
      <c r="O167" s="41">
        <f t="shared" ca="1" si="73"/>
        <v>19.04</v>
      </c>
      <c r="P167" s="41">
        <f t="shared" ca="1" si="74"/>
        <v>13</v>
      </c>
      <c r="Q167" s="14">
        <f t="shared" ca="1" si="75"/>
        <v>5003</v>
      </c>
      <c r="R167" s="14">
        <f t="shared" ca="1" si="62"/>
        <v>20218.119999999995</v>
      </c>
      <c r="S167" s="41">
        <f t="shared" ca="1" si="76"/>
        <v>19.28</v>
      </c>
      <c r="T167" s="41">
        <f t="shared" ca="1" si="77"/>
        <v>13.65</v>
      </c>
      <c r="U167" s="14">
        <f t="shared" ca="1" si="78"/>
        <v>5172</v>
      </c>
      <c r="V167" s="14">
        <f t="shared" ca="1" si="63"/>
        <v>19118.360000000004</v>
      </c>
      <c r="W167" s="41">
        <f t="shared" ca="1" si="79"/>
        <v>18.600000000000001</v>
      </c>
      <c r="X167" s="41">
        <f t="shared" ca="1" si="80"/>
        <v>13.64</v>
      </c>
      <c r="Y167" s="14">
        <f t="shared" ca="1" si="81"/>
        <v>5162</v>
      </c>
      <c r="Z167" s="14">
        <f t="shared" ca="1" si="64"/>
        <v>15603.520000000004</v>
      </c>
      <c r="AA167" s="41">
        <f t="shared" ca="1" si="82"/>
        <v>18.97</v>
      </c>
      <c r="AB167" s="41">
        <f t="shared" ca="1" si="83"/>
        <v>12.97</v>
      </c>
      <c r="AC167" s="14">
        <f t="shared" ca="1" si="84"/>
        <v>5013</v>
      </c>
      <c r="AD167" s="14">
        <f t="shared" ca="1" si="65"/>
        <v>20077.999999999993</v>
      </c>
      <c r="AE167">
        <f t="shared" ca="1" si="66"/>
        <v>5</v>
      </c>
      <c r="AF167" s="46">
        <f t="shared" ca="1" si="67"/>
        <v>18215.577872722795</v>
      </c>
      <c r="AH167" s="42">
        <f t="shared" ca="1" si="86"/>
        <v>8.0741833074185032E-2</v>
      </c>
      <c r="AI167" s="42">
        <f t="shared" ca="1" si="85"/>
        <v>0.78025700650516583</v>
      </c>
      <c r="AJ167" s="42">
        <f t="shared" ca="1" si="85"/>
        <v>0.54096321752599441</v>
      </c>
      <c r="AK167" s="42">
        <f t="shared" ca="1" si="85"/>
        <v>0.62573312200011355</v>
      </c>
      <c r="AL167" s="42">
        <f t="shared" ca="1" si="85"/>
        <v>0.16350259999689465</v>
      </c>
      <c r="AM167" s="42">
        <f t="shared" ca="1" si="85"/>
        <v>0.77070215467643</v>
      </c>
    </row>
    <row r="168" spans="9:39" x14ac:dyDescent="0.3">
      <c r="I168">
        <v>165</v>
      </c>
      <c r="J168" s="14">
        <f t="shared" ca="1" si="69"/>
        <v>-59815</v>
      </c>
      <c r="K168" s="41">
        <f t="shared" ca="1" si="70"/>
        <v>19.23</v>
      </c>
      <c r="L168" s="41">
        <f t="shared" ca="1" si="71"/>
        <v>13.89</v>
      </c>
      <c r="M168" s="14">
        <f t="shared" ca="1" si="72"/>
        <v>4938</v>
      </c>
      <c r="N168" s="14">
        <f t="shared" ref="N168:N231" ca="1" si="87">(K168-L168)*M168-$B$3</f>
        <v>16368.919999999998</v>
      </c>
      <c r="O168" s="41">
        <f t="shared" ca="1" si="73"/>
        <v>18.12</v>
      </c>
      <c r="P168" s="41">
        <f t="shared" ca="1" si="74"/>
        <v>13.73</v>
      </c>
      <c r="Q168" s="14" t="b">
        <f t="shared" ca="1" si="75"/>
        <v>0</v>
      </c>
      <c r="R168" s="14">
        <f t="shared" ref="R168:R231" ca="1" si="88">(O168-P168)*Q168-$B$3</f>
        <v>-10000</v>
      </c>
      <c r="S168" s="41">
        <f t="shared" ca="1" si="76"/>
        <v>19.36</v>
      </c>
      <c r="T168" s="41">
        <f t="shared" ca="1" si="77"/>
        <v>13.14</v>
      </c>
      <c r="U168" s="14">
        <f t="shared" ca="1" si="78"/>
        <v>5009</v>
      </c>
      <c r="V168" s="14">
        <f t="shared" ref="V168:V231" ca="1" si="89">(S168-T168)*U168-$B$3</f>
        <v>21155.979999999996</v>
      </c>
      <c r="W168" s="41">
        <f t="shared" ca="1" si="79"/>
        <v>18.05</v>
      </c>
      <c r="X168" s="41">
        <f t="shared" ca="1" si="80"/>
        <v>13.79</v>
      </c>
      <c r="Y168" s="14">
        <f t="shared" ca="1" si="81"/>
        <v>5094</v>
      </c>
      <c r="Z168" s="14">
        <f t="shared" ref="Z168:Z231" ca="1" si="90">IF(AE168&lt;=3,0,(W168-X168)*Y168-$B$3)</f>
        <v>0</v>
      </c>
      <c r="AA168" s="41">
        <f t="shared" ca="1" si="82"/>
        <v>19.12</v>
      </c>
      <c r="AB168" s="41">
        <f t="shared" ca="1" si="83"/>
        <v>13.28</v>
      </c>
      <c r="AC168" s="14">
        <f t="shared" ca="1" si="84"/>
        <v>5016</v>
      </c>
      <c r="AD168" s="14">
        <f t="shared" ref="AD168:AD231" ca="1" si="91">IF(AE168&lt;=4,0,(AA168-AB168)*AC168-$B$3)</f>
        <v>0</v>
      </c>
      <c r="AE168">
        <f t="shared" ref="AE168:AE231" ca="1" si="92">IF(AM168&lt;=0.1,3,IF(AND(AM168&gt;0.1,AM168&lt;0.7),4,IF(AM168&gt;=0.7,5,FALSE)))</f>
        <v>3</v>
      </c>
      <c r="AF168" s="46">
        <f t="shared" ref="AF168:AF231" ca="1" si="93">NPV($B$4,J168,N168,R168,V168,Z168,AD168)</f>
        <v>-33499.639888873702</v>
      </c>
      <c r="AH168" s="42">
        <f t="shared" ca="1" si="86"/>
        <v>7.0287391014608347E-2</v>
      </c>
      <c r="AI168" s="42">
        <f t="shared" ca="1" si="85"/>
        <v>0.5202501768827219</v>
      </c>
      <c r="AJ168" s="42">
        <f t="shared" ca="1" si="85"/>
        <v>0.74461799582955523</v>
      </c>
      <c r="AK168" s="42">
        <f t="shared" ca="1" si="85"/>
        <v>0.1723092961194238</v>
      </c>
      <c r="AL168" s="42">
        <f t="shared" ca="1" si="85"/>
        <v>0.84748114383217155</v>
      </c>
      <c r="AM168" s="42">
        <f t="shared" ca="1" si="85"/>
        <v>1.766640201304448E-2</v>
      </c>
    </row>
    <row r="169" spans="9:39" x14ac:dyDescent="0.3">
      <c r="I169">
        <v>166</v>
      </c>
      <c r="J169" s="14">
        <f t="shared" ca="1" si="69"/>
        <v>-60962</v>
      </c>
      <c r="K169" s="41">
        <f t="shared" ca="1" si="70"/>
        <v>18.850000000000001</v>
      </c>
      <c r="L169" s="41">
        <f t="shared" ca="1" si="71"/>
        <v>13.67</v>
      </c>
      <c r="M169" s="14">
        <f t="shared" ca="1" si="72"/>
        <v>4917</v>
      </c>
      <c r="N169" s="14">
        <f t="shared" ca="1" si="87"/>
        <v>15470.060000000009</v>
      </c>
      <c r="O169" s="41">
        <f t="shared" ca="1" si="73"/>
        <v>18.899999999999999</v>
      </c>
      <c r="P169" s="41">
        <f t="shared" ca="1" si="74"/>
        <v>13.85</v>
      </c>
      <c r="Q169" s="14">
        <f t="shared" ca="1" si="75"/>
        <v>5303</v>
      </c>
      <c r="R169" s="14">
        <f t="shared" ca="1" si="88"/>
        <v>16780.149999999994</v>
      </c>
      <c r="S169" s="41">
        <f t="shared" ca="1" si="76"/>
        <v>19.2</v>
      </c>
      <c r="T169" s="41">
        <f t="shared" ca="1" si="77"/>
        <v>13.5</v>
      </c>
      <c r="U169" s="14">
        <f t="shared" ca="1" si="78"/>
        <v>5045</v>
      </c>
      <c r="V169" s="14">
        <f t="shared" ca="1" si="89"/>
        <v>18756.499999999996</v>
      </c>
      <c r="W169" s="41">
        <f t="shared" ca="1" si="79"/>
        <v>19.25</v>
      </c>
      <c r="X169" s="41">
        <f t="shared" ca="1" si="80"/>
        <v>12.8</v>
      </c>
      <c r="Y169" s="14">
        <f t="shared" ca="1" si="81"/>
        <v>5135</v>
      </c>
      <c r="Z169" s="14">
        <f t="shared" ca="1" si="90"/>
        <v>0</v>
      </c>
      <c r="AA169" s="41">
        <f t="shared" ca="1" si="82"/>
        <v>18.61</v>
      </c>
      <c r="AB169" s="41">
        <f t="shared" ca="1" si="83"/>
        <v>13.17</v>
      </c>
      <c r="AC169" s="14">
        <f t="shared" ca="1" si="84"/>
        <v>5183</v>
      </c>
      <c r="AD169" s="14">
        <f t="shared" ca="1" si="91"/>
        <v>0</v>
      </c>
      <c r="AE169">
        <f t="shared" ca="1" si="92"/>
        <v>3</v>
      </c>
      <c r="AF169" s="46">
        <f t="shared" ca="1" si="93"/>
        <v>-14797.180121211877</v>
      </c>
      <c r="AH169" s="42">
        <f t="shared" ca="1" si="86"/>
        <v>5.0990780988447004E-2</v>
      </c>
      <c r="AI169" s="42">
        <f t="shared" ca="1" si="85"/>
        <v>0.84979435609963827</v>
      </c>
      <c r="AJ169" s="42">
        <f t="shared" ca="1" si="85"/>
        <v>0.33280213738020992</v>
      </c>
      <c r="AK169" s="42">
        <f t="shared" ca="1" si="85"/>
        <v>0.11036394706057184</v>
      </c>
      <c r="AL169" s="42">
        <f t="shared" ca="1" si="85"/>
        <v>0.77278370524774687</v>
      </c>
      <c r="AM169" s="42">
        <f t="shared" ca="1" si="85"/>
        <v>5.7796413369693544E-2</v>
      </c>
    </row>
    <row r="170" spans="9:39" x14ac:dyDescent="0.3">
      <c r="I170">
        <v>167</v>
      </c>
      <c r="J170" s="14">
        <f t="shared" ca="1" si="69"/>
        <v>-61948</v>
      </c>
      <c r="K170" s="41">
        <f t="shared" ca="1" si="70"/>
        <v>18.48</v>
      </c>
      <c r="L170" s="41">
        <f t="shared" ca="1" si="71"/>
        <v>13.98</v>
      </c>
      <c r="M170" s="14">
        <f t="shared" ca="1" si="72"/>
        <v>5180</v>
      </c>
      <c r="N170" s="14">
        <f t="shared" ca="1" si="87"/>
        <v>13310</v>
      </c>
      <c r="O170" s="41">
        <f t="shared" ca="1" si="73"/>
        <v>17.82</v>
      </c>
      <c r="P170" s="41">
        <f t="shared" ca="1" si="74"/>
        <v>12.51</v>
      </c>
      <c r="Q170" s="14">
        <f t="shared" ca="1" si="75"/>
        <v>4901</v>
      </c>
      <c r="R170" s="14">
        <f t="shared" ca="1" si="88"/>
        <v>16024.310000000001</v>
      </c>
      <c r="S170" s="41">
        <f t="shared" ca="1" si="76"/>
        <v>19.48</v>
      </c>
      <c r="T170" s="41">
        <f t="shared" ca="1" si="77"/>
        <v>13.66</v>
      </c>
      <c r="U170" s="14">
        <f t="shared" ca="1" si="78"/>
        <v>5181</v>
      </c>
      <c r="V170" s="14">
        <f t="shared" ca="1" si="89"/>
        <v>20153.420000000002</v>
      </c>
      <c r="W170" s="41">
        <f t="shared" ca="1" si="79"/>
        <v>18.93</v>
      </c>
      <c r="X170" s="41">
        <f t="shared" ca="1" si="80"/>
        <v>13.93</v>
      </c>
      <c r="Y170" s="14">
        <f t="shared" ca="1" si="81"/>
        <v>5107</v>
      </c>
      <c r="Z170" s="14">
        <f t="shared" ca="1" si="90"/>
        <v>15535</v>
      </c>
      <c r="AA170" s="41">
        <f t="shared" ca="1" si="82"/>
        <v>18.02</v>
      </c>
      <c r="AB170" s="41">
        <f t="shared" ca="1" si="83"/>
        <v>13.06</v>
      </c>
      <c r="AC170" s="14">
        <f t="shared" ca="1" si="84"/>
        <v>5067</v>
      </c>
      <c r="AD170" s="14">
        <f t="shared" ca="1" si="91"/>
        <v>0</v>
      </c>
      <c r="AE170">
        <f t="shared" ca="1" si="92"/>
        <v>4</v>
      </c>
      <c r="AF170" s="46">
        <f t="shared" ca="1" si="93"/>
        <v>-5569.2851540367983</v>
      </c>
      <c r="AH170" s="42">
        <f t="shared" ca="1" si="86"/>
        <v>0.12893713565889697</v>
      </c>
      <c r="AI170" s="42">
        <f t="shared" ca="1" si="85"/>
        <v>6.0231473551457526E-3</v>
      </c>
      <c r="AJ170" s="42">
        <f t="shared" ca="1" si="85"/>
        <v>0.26052506912852735</v>
      </c>
      <c r="AK170" s="42">
        <f t="shared" ca="1" si="85"/>
        <v>0.87982547631174457</v>
      </c>
      <c r="AL170" s="42">
        <f t="shared" ca="1" si="85"/>
        <v>0.17066441771128527</v>
      </c>
      <c r="AM170" s="42">
        <f t="shared" ca="1" si="85"/>
        <v>0.42865553897111086</v>
      </c>
    </row>
    <row r="171" spans="9:39" x14ac:dyDescent="0.3">
      <c r="I171">
        <v>168</v>
      </c>
      <c r="J171" s="14">
        <f t="shared" ca="1" si="69"/>
        <v>-60947</v>
      </c>
      <c r="K171" s="41">
        <f t="shared" ca="1" si="70"/>
        <v>18.57</v>
      </c>
      <c r="L171" s="41">
        <f t="shared" ca="1" si="71"/>
        <v>12.57</v>
      </c>
      <c r="M171" s="14">
        <f t="shared" ca="1" si="72"/>
        <v>5106</v>
      </c>
      <c r="N171" s="14">
        <f t="shared" ca="1" si="87"/>
        <v>20636</v>
      </c>
      <c r="O171" s="41">
        <f t="shared" ca="1" si="73"/>
        <v>18.239999999999998</v>
      </c>
      <c r="P171" s="41">
        <f t="shared" ca="1" si="74"/>
        <v>12.83</v>
      </c>
      <c r="Q171" s="14" t="b">
        <f t="shared" ca="1" si="75"/>
        <v>0</v>
      </c>
      <c r="R171" s="14">
        <f t="shared" ca="1" si="88"/>
        <v>-10000</v>
      </c>
      <c r="S171" s="41">
        <f t="shared" ca="1" si="76"/>
        <v>18.329999999999998</v>
      </c>
      <c r="T171" s="41">
        <f t="shared" ca="1" si="77"/>
        <v>12.66</v>
      </c>
      <c r="U171" s="14">
        <f t="shared" ca="1" si="78"/>
        <v>5077</v>
      </c>
      <c r="V171" s="14">
        <f t="shared" ca="1" si="89"/>
        <v>18786.589999999989</v>
      </c>
      <c r="W171" s="41">
        <f t="shared" ca="1" si="79"/>
        <v>18.47</v>
      </c>
      <c r="X171" s="41">
        <f t="shared" ca="1" si="80"/>
        <v>12.95</v>
      </c>
      <c r="Y171" s="14">
        <f t="shared" ca="1" si="81"/>
        <v>5178</v>
      </c>
      <c r="Z171" s="14">
        <f t="shared" ca="1" si="90"/>
        <v>18582.559999999998</v>
      </c>
      <c r="AA171" s="41">
        <f t="shared" ca="1" si="82"/>
        <v>19.38</v>
      </c>
      <c r="AB171" s="41">
        <f t="shared" ca="1" si="83"/>
        <v>13.03</v>
      </c>
      <c r="AC171" s="14">
        <f t="shared" ca="1" si="84"/>
        <v>5126</v>
      </c>
      <c r="AD171" s="14">
        <f t="shared" ca="1" si="91"/>
        <v>0</v>
      </c>
      <c r="AE171">
        <f t="shared" ca="1" si="92"/>
        <v>4</v>
      </c>
      <c r="AF171" s="46">
        <f t="shared" ca="1" si="93"/>
        <v>-18760.687379885301</v>
      </c>
      <c r="AH171" s="42">
        <f t="shared" ca="1" si="86"/>
        <v>0.43692252326867631</v>
      </c>
      <c r="AI171" s="42">
        <f t="shared" ca="1" si="85"/>
        <v>0.55350483207992907</v>
      </c>
      <c r="AJ171" s="42">
        <f t="shared" ca="1" si="85"/>
        <v>0.45872149757490643</v>
      </c>
      <c r="AK171" s="42">
        <f t="shared" ca="1" si="85"/>
        <v>0.28728730010429959</v>
      </c>
      <c r="AL171" s="42">
        <f t="shared" ca="1" si="85"/>
        <v>0.75749603932491105</v>
      </c>
      <c r="AM171" s="42">
        <f t="shared" ca="1" si="85"/>
        <v>0.20114802808892374</v>
      </c>
    </row>
    <row r="172" spans="9:39" x14ac:dyDescent="0.3">
      <c r="I172">
        <v>169</v>
      </c>
      <c r="J172" s="14">
        <f t="shared" ca="1" si="69"/>
        <v>-62635</v>
      </c>
      <c r="K172" s="41">
        <f t="shared" ca="1" si="70"/>
        <v>19.440000000000001</v>
      </c>
      <c r="L172" s="41">
        <f t="shared" ca="1" si="71"/>
        <v>13.94</v>
      </c>
      <c r="M172" s="14">
        <f t="shared" ca="1" si="72"/>
        <v>5204</v>
      </c>
      <c r="N172" s="14">
        <f t="shared" ca="1" si="87"/>
        <v>18622.000000000011</v>
      </c>
      <c r="O172" s="41">
        <f t="shared" ca="1" si="73"/>
        <v>17.920000000000002</v>
      </c>
      <c r="P172" s="41">
        <f t="shared" ca="1" si="74"/>
        <v>13.59</v>
      </c>
      <c r="Q172" s="14">
        <f t="shared" ca="1" si="75"/>
        <v>4983</v>
      </c>
      <c r="R172" s="14">
        <f t="shared" ca="1" si="88"/>
        <v>11576.39000000001</v>
      </c>
      <c r="S172" s="41">
        <f t="shared" ca="1" si="76"/>
        <v>19.43</v>
      </c>
      <c r="T172" s="41">
        <f t="shared" ca="1" si="77"/>
        <v>13.86</v>
      </c>
      <c r="U172" s="14">
        <f t="shared" ca="1" si="78"/>
        <v>5149</v>
      </c>
      <c r="V172" s="14">
        <f t="shared" ca="1" si="89"/>
        <v>18679.93</v>
      </c>
      <c r="W172" s="41">
        <f t="shared" ca="1" si="79"/>
        <v>18.03</v>
      </c>
      <c r="X172" s="41">
        <f t="shared" ca="1" si="80"/>
        <v>12.77</v>
      </c>
      <c r="Y172" s="14">
        <f t="shared" ca="1" si="81"/>
        <v>5014</v>
      </c>
      <c r="Z172" s="14">
        <f t="shared" ca="1" si="90"/>
        <v>16373.640000000007</v>
      </c>
      <c r="AA172" s="41">
        <f t="shared" ca="1" si="82"/>
        <v>18.440000000000001</v>
      </c>
      <c r="AB172" s="41">
        <f t="shared" ca="1" si="83"/>
        <v>12.6</v>
      </c>
      <c r="AC172" s="14">
        <f t="shared" ca="1" si="84"/>
        <v>5122</v>
      </c>
      <c r="AD172" s="14">
        <f t="shared" ca="1" si="91"/>
        <v>0</v>
      </c>
      <c r="AE172">
        <f t="shared" ca="1" si="92"/>
        <v>4</v>
      </c>
      <c r="AF172" s="46">
        <f t="shared" ca="1" si="93"/>
        <v>-5764.7581713655454</v>
      </c>
      <c r="AH172" s="42">
        <f t="shared" ca="1" si="86"/>
        <v>0.85425272876071723</v>
      </c>
      <c r="AI172" s="42">
        <f t="shared" ca="1" si="85"/>
        <v>3.4566691639240865E-2</v>
      </c>
      <c r="AJ172" s="42">
        <f t="shared" ca="1" si="85"/>
        <v>0.41935017105765904</v>
      </c>
      <c r="AK172" s="42">
        <f t="shared" ca="1" si="85"/>
        <v>0.82671286572108338</v>
      </c>
      <c r="AL172" s="42">
        <f t="shared" ca="1" si="85"/>
        <v>0.93172694245597254</v>
      </c>
      <c r="AM172" s="42">
        <f t="shared" ca="1" si="85"/>
        <v>0.10035942539725662</v>
      </c>
    </row>
    <row r="173" spans="9:39" x14ac:dyDescent="0.3">
      <c r="I173">
        <v>170</v>
      </c>
      <c r="J173" s="14">
        <f t="shared" ca="1" si="69"/>
        <v>-58032</v>
      </c>
      <c r="K173" s="41">
        <f t="shared" ca="1" si="70"/>
        <v>18.829999999999998</v>
      </c>
      <c r="L173" s="41">
        <f t="shared" ca="1" si="71"/>
        <v>13.39</v>
      </c>
      <c r="M173" s="14">
        <f t="shared" ca="1" si="72"/>
        <v>5066</v>
      </c>
      <c r="N173" s="14">
        <f t="shared" ca="1" si="87"/>
        <v>17559.03999999999</v>
      </c>
      <c r="O173" s="41">
        <f t="shared" ca="1" si="73"/>
        <v>19.5</v>
      </c>
      <c r="P173" s="41">
        <f t="shared" ca="1" si="74"/>
        <v>13.33</v>
      </c>
      <c r="Q173" s="14">
        <f t="shared" ca="1" si="75"/>
        <v>5177</v>
      </c>
      <c r="R173" s="14">
        <f t="shared" ca="1" si="88"/>
        <v>21942.09</v>
      </c>
      <c r="S173" s="41">
        <f t="shared" ca="1" si="76"/>
        <v>18.22</v>
      </c>
      <c r="T173" s="41">
        <f t="shared" ca="1" si="77"/>
        <v>13.54</v>
      </c>
      <c r="U173" s="14">
        <f t="shared" ca="1" si="78"/>
        <v>5196</v>
      </c>
      <c r="V173" s="14">
        <f t="shared" ca="1" si="89"/>
        <v>14317.279999999999</v>
      </c>
      <c r="W173" s="41">
        <f t="shared" ca="1" si="79"/>
        <v>19.440000000000001</v>
      </c>
      <c r="X173" s="41">
        <f t="shared" ca="1" si="80"/>
        <v>13.26</v>
      </c>
      <c r="Y173" s="14">
        <f t="shared" ca="1" si="81"/>
        <v>5114</v>
      </c>
      <c r="Z173" s="14">
        <f t="shared" ca="1" si="90"/>
        <v>21604.520000000008</v>
      </c>
      <c r="AA173" s="41">
        <f t="shared" ca="1" si="82"/>
        <v>18.510000000000002</v>
      </c>
      <c r="AB173" s="41">
        <f t="shared" ca="1" si="83"/>
        <v>13.93</v>
      </c>
      <c r="AC173" s="14">
        <f t="shared" ca="1" si="84"/>
        <v>5087</v>
      </c>
      <c r="AD173" s="14">
        <f t="shared" ca="1" si="91"/>
        <v>0</v>
      </c>
      <c r="AE173">
        <f t="shared" ca="1" si="92"/>
        <v>4</v>
      </c>
      <c r="AF173" s="46">
        <f t="shared" ca="1" si="93"/>
        <v>6788.0960564297447</v>
      </c>
      <c r="AH173" s="42">
        <f t="shared" ca="1" si="86"/>
        <v>0.48046467213042532</v>
      </c>
      <c r="AI173" s="42">
        <f t="shared" ca="1" si="85"/>
        <v>0.46625166753302305</v>
      </c>
      <c r="AJ173" s="42">
        <f t="shared" ca="1" si="85"/>
        <v>0.82972350570063302</v>
      </c>
      <c r="AK173" s="42">
        <f t="shared" ca="1" si="85"/>
        <v>0.40275433848815556</v>
      </c>
      <c r="AL173" s="42">
        <f t="shared" ca="1" si="85"/>
        <v>0.48632080738934036</v>
      </c>
      <c r="AM173" s="42">
        <f t="shared" ca="1" si="85"/>
        <v>0.16561581994176855</v>
      </c>
    </row>
    <row r="174" spans="9:39" x14ac:dyDescent="0.3">
      <c r="I174">
        <v>171</v>
      </c>
      <c r="J174" s="14">
        <f t="shared" ca="1" si="69"/>
        <v>-60502</v>
      </c>
      <c r="K174" s="41">
        <f t="shared" ca="1" si="70"/>
        <v>18.760000000000002</v>
      </c>
      <c r="L174" s="41">
        <f t="shared" ca="1" si="71"/>
        <v>13.33</v>
      </c>
      <c r="M174" s="14">
        <f t="shared" ca="1" si="72"/>
        <v>5263</v>
      </c>
      <c r="N174" s="14">
        <f t="shared" ca="1" si="87"/>
        <v>18578.090000000007</v>
      </c>
      <c r="O174" s="41">
        <f t="shared" ca="1" si="73"/>
        <v>17.93</v>
      </c>
      <c r="P174" s="41">
        <f t="shared" ca="1" si="74"/>
        <v>13.88</v>
      </c>
      <c r="Q174" s="14">
        <f t="shared" ca="1" si="75"/>
        <v>5148</v>
      </c>
      <c r="R174" s="14">
        <f t="shared" ca="1" si="88"/>
        <v>10849.399999999994</v>
      </c>
      <c r="S174" s="41">
        <f t="shared" ca="1" si="76"/>
        <v>17.78</v>
      </c>
      <c r="T174" s="41">
        <f t="shared" ca="1" si="77"/>
        <v>13.21</v>
      </c>
      <c r="U174" s="14">
        <f t="shared" ca="1" si="78"/>
        <v>5107</v>
      </c>
      <c r="V174" s="14">
        <f t="shared" ca="1" si="89"/>
        <v>13338.990000000002</v>
      </c>
      <c r="W174" s="41">
        <f t="shared" ca="1" si="79"/>
        <v>18.670000000000002</v>
      </c>
      <c r="X174" s="41">
        <f t="shared" ca="1" si="80"/>
        <v>13.98</v>
      </c>
      <c r="Y174" s="14">
        <f t="shared" ca="1" si="81"/>
        <v>5092</v>
      </c>
      <c r="Z174" s="14">
        <f t="shared" ca="1" si="90"/>
        <v>13881.480000000007</v>
      </c>
      <c r="AA174" s="41">
        <f t="shared" ca="1" si="82"/>
        <v>17.829999999999998</v>
      </c>
      <c r="AB174" s="41">
        <f t="shared" ca="1" si="83"/>
        <v>12.62</v>
      </c>
      <c r="AC174" s="14">
        <f t="shared" ca="1" si="84"/>
        <v>5076</v>
      </c>
      <c r="AD174" s="14">
        <f t="shared" ca="1" si="91"/>
        <v>0</v>
      </c>
      <c r="AE174">
        <f t="shared" ca="1" si="92"/>
        <v>4</v>
      </c>
      <c r="AF174" s="46">
        <f t="shared" ca="1" si="93"/>
        <v>-10494.780244499192</v>
      </c>
      <c r="AH174" s="42">
        <f t="shared" ca="1" si="86"/>
        <v>0.8624512791156741</v>
      </c>
      <c r="AI174" s="42">
        <f t="shared" ca="1" si="85"/>
        <v>0.49932218786985116</v>
      </c>
      <c r="AJ174" s="42">
        <f t="shared" ca="1" si="85"/>
        <v>0.43076183484045438</v>
      </c>
      <c r="AK174" s="42">
        <f t="shared" ca="1" si="85"/>
        <v>0.44954956656112022</v>
      </c>
      <c r="AL174" s="42">
        <f t="shared" ca="1" si="85"/>
        <v>0.3761984670023315</v>
      </c>
      <c r="AM174" s="42">
        <f t="shared" ca="1" si="85"/>
        <v>0.31258760082874626</v>
      </c>
    </row>
    <row r="175" spans="9:39" x14ac:dyDescent="0.3">
      <c r="I175">
        <v>172</v>
      </c>
      <c r="J175" s="14">
        <f t="shared" ca="1" si="69"/>
        <v>-63310</v>
      </c>
      <c r="K175" s="41">
        <f t="shared" ca="1" si="70"/>
        <v>19.329999999999998</v>
      </c>
      <c r="L175" s="41">
        <f t="shared" ca="1" si="71"/>
        <v>13.56</v>
      </c>
      <c r="M175" s="14">
        <f t="shared" ca="1" si="72"/>
        <v>5117</v>
      </c>
      <c r="N175" s="14">
        <f t="shared" ca="1" si="87"/>
        <v>19525.089999999989</v>
      </c>
      <c r="O175" s="41">
        <f t="shared" ca="1" si="73"/>
        <v>18.399999999999999</v>
      </c>
      <c r="P175" s="41">
        <f t="shared" ca="1" si="74"/>
        <v>13.66</v>
      </c>
      <c r="Q175" s="14">
        <f t="shared" ca="1" si="75"/>
        <v>5122</v>
      </c>
      <c r="R175" s="14">
        <f t="shared" ca="1" si="88"/>
        <v>14278.279999999992</v>
      </c>
      <c r="S175" s="41">
        <f t="shared" ca="1" si="76"/>
        <v>18.09</v>
      </c>
      <c r="T175" s="41">
        <f t="shared" ca="1" si="77"/>
        <v>13.99</v>
      </c>
      <c r="U175" s="14">
        <f t="shared" ca="1" si="78"/>
        <v>5027</v>
      </c>
      <c r="V175" s="14">
        <f t="shared" ca="1" si="89"/>
        <v>10610.699999999997</v>
      </c>
      <c r="W175" s="41">
        <f t="shared" ca="1" si="79"/>
        <v>19.170000000000002</v>
      </c>
      <c r="X175" s="41">
        <f t="shared" ca="1" si="80"/>
        <v>13.37</v>
      </c>
      <c r="Y175" s="14">
        <f t="shared" ca="1" si="81"/>
        <v>5093</v>
      </c>
      <c r="Z175" s="14">
        <f t="shared" ca="1" si="90"/>
        <v>19539.400000000012</v>
      </c>
      <c r="AA175" s="41">
        <f t="shared" ca="1" si="82"/>
        <v>18.690000000000001</v>
      </c>
      <c r="AB175" s="41">
        <f t="shared" ca="1" si="83"/>
        <v>13.83</v>
      </c>
      <c r="AC175" s="14">
        <f t="shared" ca="1" si="84"/>
        <v>5175</v>
      </c>
      <c r="AD175" s="14">
        <f t="shared" ca="1" si="91"/>
        <v>0</v>
      </c>
      <c r="AE175">
        <f t="shared" ca="1" si="92"/>
        <v>4</v>
      </c>
      <c r="AF175" s="46">
        <f t="shared" ca="1" si="93"/>
        <v>-7355.190711428847</v>
      </c>
      <c r="AH175" s="42">
        <f t="shared" ca="1" si="86"/>
        <v>0.25850615505398944</v>
      </c>
      <c r="AI175" s="42">
        <f t="shared" ca="1" si="85"/>
        <v>0.28289855254290464</v>
      </c>
      <c r="AJ175" s="42">
        <f t="shared" ca="1" si="85"/>
        <v>0.29550135471359629</v>
      </c>
      <c r="AK175" s="42">
        <f t="shared" ca="1" si="85"/>
        <v>0.36480664179229283</v>
      </c>
      <c r="AL175" s="42">
        <f t="shared" ca="1" si="85"/>
        <v>0.66374260164660115</v>
      </c>
      <c r="AM175" s="42">
        <f t="shared" ca="1" si="85"/>
        <v>0.62312887977125131</v>
      </c>
    </row>
    <row r="176" spans="9:39" x14ac:dyDescent="0.3">
      <c r="I176">
        <v>173</v>
      </c>
      <c r="J176" s="14">
        <f t="shared" ca="1" si="69"/>
        <v>-63965</v>
      </c>
      <c r="K176" s="41">
        <f t="shared" ca="1" si="70"/>
        <v>19.010000000000002</v>
      </c>
      <c r="L176" s="41">
        <f t="shared" ca="1" si="71"/>
        <v>12.69</v>
      </c>
      <c r="M176" s="14">
        <f t="shared" ca="1" si="72"/>
        <v>5335</v>
      </c>
      <c r="N176" s="14">
        <f t="shared" ca="1" si="87"/>
        <v>23717.200000000012</v>
      </c>
      <c r="O176" s="41">
        <f t="shared" ca="1" si="73"/>
        <v>19.39</v>
      </c>
      <c r="P176" s="41">
        <f t="shared" ca="1" si="74"/>
        <v>13.68</v>
      </c>
      <c r="Q176" s="14">
        <f t="shared" ca="1" si="75"/>
        <v>5104</v>
      </c>
      <c r="R176" s="14">
        <f t="shared" ca="1" si="88"/>
        <v>19143.840000000004</v>
      </c>
      <c r="S176" s="41">
        <f t="shared" ca="1" si="76"/>
        <v>19.13</v>
      </c>
      <c r="T176" s="41">
        <f t="shared" ca="1" si="77"/>
        <v>12.73</v>
      </c>
      <c r="U176" s="14">
        <f t="shared" ca="1" si="78"/>
        <v>5039</v>
      </c>
      <c r="V176" s="14">
        <f t="shared" ca="1" si="89"/>
        <v>22249.599999999991</v>
      </c>
      <c r="W176" s="41">
        <f t="shared" ca="1" si="79"/>
        <v>18.100000000000001</v>
      </c>
      <c r="X176" s="41">
        <f t="shared" ca="1" si="80"/>
        <v>13.88</v>
      </c>
      <c r="Y176" s="14">
        <f t="shared" ca="1" si="81"/>
        <v>5100</v>
      </c>
      <c r="Z176" s="14">
        <f t="shared" ca="1" si="90"/>
        <v>11522.000000000004</v>
      </c>
      <c r="AA176" s="41">
        <f t="shared" ca="1" si="82"/>
        <v>19.45</v>
      </c>
      <c r="AB176" s="41">
        <f t="shared" ca="1" si="83"/>
        <v>13.09</v>
      </c>
      <c r="AC176" s="14">
        <f t="shared" ca="1" si="84"/>
        <v>5083</v>
      </c>
      <c r="AD176" s="14">
        <f t="shared" ca="1" si="91"/>
        <v>0</v>
      </c>
      <c r="AE176">
        <f t="shared" ca="1" si="92"/>
        <v>4</v>
      </c>
      <c r="AF176" s="46">
        <f t="shared" ca="1" si="93"/>
        <v>3071.0969970926958</v>
      </c>
      <c r="AH176" s="42">
        <f t="shared" ca="1" si="86"/>
        <v>0.83937002089726442</v>
      </c>
      <c r="AI176" s="42">
        <f t="shared" ca="1" si="85"/>
        <v>0.79380535108722783</v>
      </c>
      <c r="AJ176" s="42">
        <f t="shared" ca="1" si="85"/>
        <v>0.9168631383188196</v>
      </c>
      <c r="AK176" s="42">
        <f t="shared" ca="1" si="85"/>
        <v>0.76035727549509002</v>
      </c>
      <c r="AL176" s="42">
        <f t="shared" ca="1" si="85"/>
        <v>0.20003934509970145</v>
      </c>
      <c r="AM176" s="42">
        <f t="shared" ca="1" si="85"/>
        <v>0.42597856729077876</v>
      </c>
    </row>
    <row r="177" spans="9:39" x14ac:dyDescent="0.3">
      <c r="I177">
        <v>174</v>
      </c>
      <c r="J177" s="14">
        <f t="shared" ca="1" si="69"/>
        <v>-60589</v>
      </c>
      <c r="K177" s="41">
        <f t="shared" ca="1" si="70"/>
        <v>18.98</v>
      </c>
      <c r="L177" s="41">
        <f t="shared" ca="1" si="71"/>
        <v>13.36</v>
      </c>
      <c r="M177" s="14">
        <f t="shared" ca="1" si="72"/>
        <v>5258</v>
      </c>
      <c r="N177" s="14">
        <f t="shared" ca="1" si="87"/>
        <v>19549.960000000006</v>
      </c>
      <c r="O177" s="41">
        <f t="shared" ca="1" si="73"/>
        <v>18.16</v>
      </c>
      <c r="P177" s="41">
        <f t="shared" ca="1" si="74"/>
        <v>13.53</v>
      </c>
      <c r="Q177" s="14">
        <f t="shared" ca="1" si="75"/>
        <v>5073</v>
      </c>
      <c r="R177" s="14">
        <f t="shared" ca="1" si="88"/>
        <v>13487.990000000005</v>
      </c>
      <c r="S177" s="41">
        <f t="shared" ca="1" si="76"/>
        <v>18.73</v>
      </c>
      <c r="T177" s="41">
        <f t="shared" ca="1" si="77"/>
        <v>13.46</v>
      </c>
      <c r="U177" s="14">
        <f t="shared" ca="1" si="78"/>
        <v>5061</v>
      </c>
      <c r="V177" s="14">
        <f t="shared" ca="1" si="89"/>
        <v>16671.469999999998</v>
      </c>
      <c r="W177" s="41">
        <f t="shared" ca="1" si="79"/>
        <v>18.61</v>
      </c>
      <c r="X177" s="41">
        <f t="shared" ca="1" si="80"/>
        <v>13.66</v>
      </c>
      <c r="Y177" s="14">
        <f t="shared" ca="1" si="81"/>
        <v>5033</v>
      </c>
      <c r="Z177" s="14">
        <f t="shared" ca="1" si="90"/>
        <v>14913.349999999995</v>
      </c>
      <c r="AA177" s="41">
        <f t="shared" ca="1" si="82"/>
        <v>18.89</v>
      </c>
      <c r="AB177" s="41">
        <f t="shared" ca="1" si="83"/>
        <v>13.73</v>
      </c>
      <c r="AC177" s="14">
        <f t="shared" ca="1" si="84"/>
        <v>5062</v>
      </c>
      <c r="AD177" s="14">
        <f t="shared" ca="1" si="91"/>
        <v>0</v>
      </c>
      <c r="AE177">
        <f t="shared" ca="1" si="92"/>
        <v>4</v>
      </c>
      <c r="AF177" s="46">
        <f t="shared" ca="1" si="93"/>
        <v>-4085.7742503217364</v>
      </c>
      <c r="AH177" s="42">
        <f t="shared" ca="1" si="86"/>
        <v>0.76356577521286284</v>
      </c>
      <c r="AI177" s="42">
        <f t="shared" ca="1" si="85"/>
        <v>0.96608470158170001</v>
      </c>
      <c r="AJ177" s="42">
        <f t="shared" ca="1" si="85"/>
        <v>0.61375212468072726</v>
      </c>
      <c r="AK177" s="42">
        <f t="shared" ca="1" si="85"/>
        <v>0.65593988798945957</v>
      </c>
      <c r="AL177" s="42">
        <f t="shared" ca="1" si="85"/>
        <v>0.25375892956165602</v>
      </c>
      <c r="AM177" s="42">
        <f t="shared" ca="1" si="85"/>
        <v>0.47638663042114082</v>
      </c>
    </row>
    <row r="178" spans="9:39" x14ac:dyDescent="0.3">
      <c r="I178">
        <v>175</v>
      </c>
      <c r="J178" s="14">
        <f t="shared" ca="1" si="69"/>
        <v>-61695</v>
      </c>
      <c r="K178" s="41">
        <f t="shared" ca="1" si="70"/>
        <v>17.940000000000001</v>
      </c>
      <c r="L178" s="41">
        <f t="shared" ca="1" si="71"/>
        <v>13.49</v>
      </c>
      <c r="M178" s="14">
        <f t="shared" ca="1" si="72"/>
        <v>5357</v>
      </c>
      <c r="N178" s="14">
        <f t="shared" ca="1" si="87"/>
        <v>13838.650000000005</v>
      </c>
      <c r="O178" s="41">
        <f t="shared" ca="1" si="73"/>
        <v>18.329999999999998</v>
      </c>
      <c r="P178" s="41">
        <f t="shared" ca="1" si="74"/>
        <v>12.64</v>
      </c>
      <c r="Q178" s="14">
        <f t="shared" ca="1" si="75"/>
        <v>5329</v>
      </c>
      <c r="R178" s="14">
        <f t="shared" ca="1" si="88"/>
        <v>20322.009999999987</v>
      </c>
      <c r="S178" s="41">
        <f t="shared" ca="1" si="76"/>
        <v>18.48</v>
      </c>
      <c r="T178" s="41">
        <f t="shared" ca="1" si="77"/>
        <v>13.82</v>
      </c>
      <c r="U178" s="14">
        <f t="shared" ca="1" si="78"/>
        <v>5179</v>
      </c>
      <c r="V178" s="14">
        <f t="shared" ca="1" si="89"/>
        <v>14134.14</v>
      </c>
      <c r="W178" s="41">
        <f t="shared" ca="1" si="79"/>
        <v>18.89</v>
      </c>
      <c r="X178" s="41">
        <f t="shared" ca="1" si="80"/>
        <v>13.14</v>
      </c>
      <c r="Y178" s="14">
        <f t="shared" ca="1" si="81"/>
        <v>5074</v>
      </c>
      <c r="Z178" s="14">
        <f t="shared" ca="1" si="90"/>
        <v>19175.5</v>
      </c>
      <c r="AA178" s="41">
        <f t="shared" ca="1" si="82"/>
        <v>18.100000000000001</v>
      </c>
      <c r="AB178" s="41">
        <f t="shared" ca="1" si="83"/>
        <v>13.24</v>
      </c>
      <c r="AC178" s="14">
        <f t="shared" ca="1" si="84"/>
        <v>5025</v>
      </c>
      <c r="AD178" s="14">
        <f t="shared" ca="1" si="91"/>
        <v>0</v>
      </c>
      <c r="AE178">
        <f t="shared" ca="1" si="92"/>
        <v>4</v>
      </c>
      <c r="AF178" s="46">
        <f t="shared" ca="1" si="93"/>
        <v>-3299.1176649888175</v>
      </c>
      <c r="AH178" s="42">
        <f t="shared" ca="1" si="86"/>
        <v>0.76850774209588679</v>
      </c>
      <c r="AI178" s="42">
        <f t="shared" ca="1" si="85"/>
        <v>0.89426615957644873</v>
      </c>
      <c r="AJ178" s="42">
        <f t="shared" ca="1" si="85"/>
        <v>0.18060821149706863</v>
      </c>
      <c r="AK178" s="42">
        <f t="shared" ca="1" si="85"/>
        <v>0.17721662716232467</v>
      </c>
      <c r="AL178" s="42">
        <f t="shared" ca="1" si="85"/>
        <v>0.96697382841389801</v>
      </c>
      <c r="AM178" s="42">
        <f t="shared" ca="1" si="85"/>
        <v>0.46748270776077805</v>
      </c>
    </row>
    <row r="179" spans="9:39" x14ac:dyDescent="0.3">
      <c r="I179">
        <v>176</v>
      </c>
      <c r="J179" s="14">
        <f t="shared" ca="1" si="69"/>
        <v>-62945</v>
      </c>
      <c r="K179" s="41">
        <f t="shared" ca="1" si="70"/>
        <v>18.22</v>
      </c>
      <c r="L179" s="41">
        <f t="shared" ca="1" si="71"/>
        <v>12.88</v>
      </c>
      <c r="M179" s="14">
        <f t="shared" ca="1" si="72"/>
        <v>5141</v>
      </c>
      <c r="N179" s="14">
        <f t="shared" ca="1" si="87"/>
        <v>17452.939999999991</v>
      </c>
      <c r="O179" s="41">
        <f t="shared" ca="1" si="73"/>
        <v>17.850000000000001</v>
      </c>
      <c r="P179" s="41">
        <f t="shared" ca="1" si="74"/>
        <v>13.57</v>
      </c>
      <c r="Q179" s="14">
        <f t="shared" ca="1" si="75"/>
        <v>4970</v>
      </c>
      <c r="R179" s="14">
        <f t="shared" ca="1" si="88"/>
        <v>11271.600000000006</v>
      </c>
      <c r="S179" s="41">
        <f t="shared" ca="1" si="76"/>
        <v>19.03</v>
      </c>
      <c r="T179" s="41">
        <f t="shared" ca="1" si="77"/>
        <v>12.9</v>
      </c>
      <c r="U179" s="14">
        <f t="shared" ca="1" si="78"/>
        <v>5150</v>
      </c>
      <c r="V179" s="14">
        <f t="shared" ca="1" si="89"/>
        <v>21569.500000000004</v>
      </c>
      <c r="W179" s="41">
        <f t="shared" ca="1" si="79"/>
        <v>18.11</v>
      </c>
      <c r="X179" s="41">
        <f t="shared" ca="1" si="80"/>
        <v>13.75</v>
      </c>
      <c r="Y179" s="14">
        <f t="shared" ca="1" si="81"/>
        <v>5065</v>
      </c>
      <c r="Z179" s="14">
        <f t="shared" ca="1" si="90"/>
        <v>12083.399999999998</v>
      </c>
      <c r="AA179" s="41">
        <f t="shared" ca="1" si="82"/>
        <v>18.59</v>
      </c>
      <c r="AB179" s="41">
        <f t="shared" ca="1" si="83"/>
        <v>13.46</v>
      </c>
      <c r="AC179" s="14">
        <f t="shared" ca="1" si="84"/>
        <v>5109</v>
      </c>
      <c r="AD179" s="14">
        <f t="shared" ca="1" si="91"/>
        <v>0</v>
      </c>
      <c r="AE179">
        <f t="shared" ca="1" si="92"/>
        <v>4</v>
      </c>
      <c r="AF179" s="46">
        <f t="shared" ca="1" si="93"/>
        <v>-8270.6846180668963</v>
      </c>
      <c r="AH179" s="42">
        <f t="shared" ca="1" si="86"/>
        <v>0.59674026385331036</v>
      </c>
      <c r="AI179" s="42">
        <f t="shared" ca="1" si="85"/>
        <v>4.8811765881438318E-2</v>
      </c>
      <c r="AJ179" s="42">
        <f t="shared" ca="1" si="85"/>
        <v>0.43048016301805037</v>
      </c>
      <c r="AK179" s="42">
        <f t="shared" ca="1" si="85"/>
        <v>0.99297576506640517</v>
      </c>
      <c r="AL179" s="42">
        <f t="shared" ca="1" si="85"/>
        <v>0.42602487132602285</v>
      </c>
      <c r="AM179" s="42">
        <f t="shared" ca="1" si="85"/>
        <v>0.44040774340308453</v>
      </c>
    </row>
    <row r="180" spans="9:39" x14ac:dyDescent="0.3">
      <c r="I180">
        <v>177</v>
      </c>
      <c r="J180" s="14">
        <f t="shared" ca="1" si="69"/>
        <v>-63983</v>
      </c>
      <c r="K180" s="41">
        <f t="shared" ca="1" si="70"/>
        <v>19.3</v>
      </c>
      <c r="L180" s="41">
        <f t="shared" ca="1" si="71"/>
        <v>13.05</v>
      </c>
      <c r="M180" s="14">
        <f t="shared" ca="1" si="72"/>
        <v>5161</v>
      </c>
      <c r="N180" s="14">
        <f t="shared" ca="1" si="87"/>
        <v>22256.25</v>
      </c>
      <c r="O180" s="41">
        <f t="shared" ca="1" si="73"/>
        <v>19.3</v>
      </c>
      <c r="P180" s="41">
        <f t="shared" ca="1" si="74"/>
        <v>13.69</v>
      </c>
      <c r="Q180" s="14">
        <f t="shared" ca="1" si="75"/>
        <v>5324</v>
      </c>
      <c r="R180" s="14">
        <f t="shared" ca="1" si="88"/>
        <v>19867.640000000007</v>
      </c>
      <c r="S180" s="41">
        <f t="shared" ca="1" si="76"/>
        <v>18.7</v>
      </c>
      <c r="T180" s="41">
        <f t="shared" ca="1" si="77"/>
        <v>13.2</v>
      </c>
      <c r="U180" s="14">
        <f t="shared" ca="1" si="78"/>
        <v>5130</v>
      </c>
      <c r="V180" s="14">
        <f t="shared" ca="1" si="89"/>
        <v>18215</v>
      </c>
      <c r="W180" s="41">
        <f t="shared" ca="1" si="79"/>
        <v>19.23</v>
      </c>
      <c r="X180" s="41">
        <f t="shared" ca="1" si="80"/>
        <v>12.69</v>
      </c>
      <c r="Y180" s="14">
        <f t="shared" ca="1" si="81"/>
        <v>5160</v>
      </c>
      <c r="Z180" s="14">
        <f t="shared" ca="1" si="90"/>
        <v>23746.400000000001</v>
      </c>
      <c r="AA180" s="41">
        <f t="shared" ca="1" si="82"/>
        <v>19.21</v>
      </c>
      <c r="AB180" s="41">
        <f t="shared" ca="1" si="83"/>
        <v>13.06</v>
      </c>
      <c r="AC180" s="14">
        <f t="shared" ca="1" si="84"/>
        <v>5172</v>
      </c>
      <c r="AD180" s="14">
        <f t="shared" ca="1" si="91"/>
        <v>0</v>
      </c>
      <c r="AE180">
        <f t="shared" ca="1" si="92"/>
        <v>4</v>
      </c>
      <c r="AF180" s="46">
        <f t="shared" ca="1" si="93"/>
        <v>8300.5937177209089</v>
      </c>
      <c r="AH180" s="42">
        <f t="shared" ca="1" si="86"/>
        <v>0.42438608263829058</v>
      </c>
      <c r="AI180" s="42">
        <f t="shared" ca="1" si="85"/>
        <v>0.86599110762595799</v>
      </c>
      <c r="AJ180" s="42">
        <f t="shared" ca="1" si="85"/>
        <v>0.15491265775682239</v>
      </c>
      <c r="AK180" s="42">
        <f t="shared" ca="1" si="85"/>
        <v>0.89776571087555535</v>
      </c>
      <c r="AL180" s="42">
        <f t="shared" ca="1" si="85"/>
        <v>0.72471191463439633</v>
      </c>
      <c r="AM180" s="42">
        <f t="shared" ca="1" si="85"/>
        <v>0.2956176621275558</v>
      </c>
    </row>
    <row r="181" spans="9:39" x14ac:dyDescent="0.3">
      <c r="I181">
        <v>178</v>
      </c>
      <c r="J181" s="14">
        <f t="shared" ca="1" si="69"/>
        <v>-58739</v>
      </c>
      <c r="K181" s="41">
        <f t="shared" ca="1" si="70"/>
        <v>18.27</v>
      </c>
      <c r="L181" s="41">
        <f t="shared" ca="1" si="71"/>
        <v>13.91</v>
      </c>
      <c r="M181" s="14">
        <f t="shared" ca="1" si="72"/>
        <v>4978</v>
      </c>
      <c r="N181" s="14">
        <f t="shared" ca="1" si="87"/>
        <v>11704.079999999998</v>
      </c>
      <c r="O181" s="41">
        <f t="shared" ca="1" si="73"/>
        <v>18.88</v>
      </c>
      <c r="P181" s="41">
        <f t="shared" ca="1" si="74"/>
        <v>12.81</v>
      </c>
      <c r="Q181" s="14">
        <f t="shared" ca="1" si="75"/>
        <v>5005</v>
      </c>
      <c r="R181" s="14">
        <f t="shared" ca="1" si="88"/>
        <v>20380.349999999991</v>
      </c>
      <c r="S181" s="41">
        <f t="shared" ca="1" si="76"/>
        <v>17.850000000000001</v>
      </c>
      <c r="T181" s="41">
        <f t="shared" ca="1" si="77"/>
        <v>13.42</v>
      </c>
      <c r="U181" s="14">
        <f t="shared" ca="1" si="78"/>
        <v>5125</v>
      </c>
      <c r="V181" s="14">
        <f t="shared" ca="1" si="89"/>
        <v>12703.750000000007</v>
      </c>
      <c r="W181" s="41">
        <f t="shared" ca="1" si="79"/>
        <v>19.489999999999998</v>
      </c>
      <c r="X181" s="41">
        <f t="shared" ca="1" si="80"/>
        <v>13.59</v>
      </c>
      <c r="Y181" s="14">
        <f t="shared" ca="1" si="81"/>
        <v>5199</v>
      </c>
      <c r="Z181" s="14">
        <f t="shared" ca="1" si="90"/>
        <v>20674.099999999991</v>
      </c>
      <c r="AA181" s="41">
        <f t="shared" ca="1" si="82"/>
        <v>18.52</v>
      </c>
      <c r="AB181" s="41">
        <f t="shared" ca="1" si="83"/>
        <v>13.7</v>
      </c>
      <c r="AC181" s="14">
        <f t="shared" ca="1" si="84"/>
        <v>4980</v>
      </c>
      <c r="AD181" s="14">
        <f t="shared" ca="1" si="91"/>
        <v>0</v>
      </c>
      <c r="AE181">
        <f t="shared" ca="1" si="92"/>
        <v>4</v>
      </c>
      <c r="AF181" s="46">
        <f t="shared" ca="1" si="93"/>
        <v>-2374.3764887968487</v>
      </c>
      <c r="AH181" s="42">
        <f t="shared" ca="1" si="86"/>
        <v>3.4976652592535906E-2</v>
      </c>
      <c r="AI181" s="42">
        <f t="shared" ca="1" si="85"/>
        <v>0.85571628038815351</v>
      </c>
      <c r="AJ181" s="42">
        <f t="shared" ca="1" si="85"/>
        <v>0.65145917267806186</v>
      </c>
      <c r="AK181" s="42">
        <f t="shared" ca="1" si="85"/>
        <v>0.87073247767716611</v>
      </c>
      <c r="AL181" s="42">
        <f t="shared" ca="1" si="85"/>
        <v>4.5628159797486134E-3</v>
      </c>
      <c r="AM181" s="42">
        <f t="shared" ca="1" si="85"/>
        <v>0.59538019378632778</v>
      </c>
    </row>
    <row r="182" spans="9:39" x14ac:dyDescent="0.3">
      <c r="I182">
        <v>179</v>
      </c>
      <c r="J182" s="14">
        <f t="shared" ca="1" si="69"/>
        <v>-62986</v>
      </c>
      <c r="K182" s="41">
        <f t="shared" ca="1" si="70"/>
        <v>18.36</v>
      </c>
      <c r="L182" s="41">
        <f t="shared" ca="1" si="71"/>
        <v>12.94</v>
      </c>
      <c r="M182" s="14">
        <f t="shared" ca="1" si="72"/>
        <v>5216</v>
      </c>
      <c r="N182" s="14">
        <f t="shared" ca="1" si="87"/>
        <v>18270.72</v>
      </c>
      <c r="O182" s="41">
        <f t="shared" ca="1" si="73"/>
        <v>19.170000000000002</v>
      </c>
      <c r="P182" s="41">
        <f t="shared" ca="1" si="74"/>
        <v>13.47</v>
      </c>
      <c r="Q182" s="14">
        <f t="shared" ca="1" si="75"/>
        <v>5190</v>
      </c>
      <c r="R182" s="14">
        <f t="shared" ca="1" si="88"/>
        <v>19583.000000000007</v>
      </c>
      <c r="S182" s="41">
        <f t="shared" ca="1" si="76"/>
        <v>18.23</v>
      </c>
      <c r="T182" s="41">
        <f t="shared" ca="1" si="77"/>
        <v>13.93</v>
      </c>
      <c r="U182" s="14">
        <f t="shared" ca="1" si="78"/>
        <v>5127</v>
      </c>
      <c r="V182" s="14">
        <f t="shared" ca="1" si="89"/>
        <v>12046.100000000002</v>
      </c>
      <c r="W182" s="41">
        <f t="shared" ca="1" si="79"/>
        <v>18.41</v>
      </c>
      <c r="X182" s="41">
        <f t="shared" ca="1" si="80"/>
        <v>12.79</v>
      </c>
      <c r="Y182" s="14">
        <f t="shared" ca="1" si="81"/>
        <v>5081</v>
      </c>
      <c r="Z182" s="14">
        <f t="shared" ca="1" si="90"/>
        <v>18555.220000000005</v>
      </c>
      <c r="AA182" s="41">
        <f t="shared" ca="1" si="82"/>
        <v>19.420000000000002</v>
      </c>
      <c r="AB182" s="41">
        <f t="shared" ca="1" si="83"/>
        <v>12.54</v>
      </c>
      <c r="AC182" s="14">
        <f t="shared" ca="1" si="84"/>
        <v>5003</v>
      </c>
      <c r="AD182" s="14">
        <f t="shared" ca="1" si="91"/>
        <v>24420.640000000014</v>
      </c>
      <c r="AE182">
        <f t="shared" ca="1" si="92"/>
        <v>5</v>
      </c>
      <c r="AF182" s="46">
        <f t="shared" ca="1" si="93"/>
        <v>13905.152302479439</v>
      </c>
      <c r="AH182" s="42">
        <f t="shared" ca="1" si="86"/>
        <v>0.90045703164426172</v>
      </c>
      <c r="AI182" s="42">
        <f t="shared" ca="1" si="85"/>
        <v>0.36280427142764049</v>
      </c>
      <c r="AJ182" s="42">
        <f t="shared" ca="1" si="85"/>
        <v>0.95684256555739189</v>
      </c>
      <c r="AK182" s="42">
        <f t="shared" ca="1" si="85"/>
        <v>0.33680018445722759</v>
      </c>
      <c r="AL182" s="42">
        <f t="shared" ca="1" si="85"/>
        <v>0.45830104559270357</v>
      </c>
      <c r="AM182" s="42">
        <f t="shared" ca="1" si="85"/>
        <v>0.72609500742403899</v>
      </c>
    </row>
    <row r="183" spans="9:39" x14ac:dyDescent="0.3">
      <c r="I183">
        <v>180</v>
      </c>
      <c r="J183" s="14">
        <f t="shared" ca="1" si="69"/>
        <v>-59562</v>
      </c>
      <c r="K183" s="41">
        <f t="shared" ca="1" si="70"/>
        <v>18.2</v>
      </c>
      <c r="L183" s="41">
        <f t="shared" ca="1" si="71"/>
        <v>13.87</v>
      </c>
      <c r="M183" s="14">
        <f t="shared" ca="1" si="72"/>
        <v>5023</v>
      </c>
      <c r="N183" s="14">
        <f t="shared" ca="1" si="87"/>
        <v>11749.59</v>
      </c>
      <c r="O183" s="41">
        <f t="shared" ca="1" si="73"/>
        <v>19.2</v>
      </c>
      <c r="P183" s="41">
        <f t="shared" ca="1" si="74"/>
        <v>12.98</v>
      </c>
      <c r="Q183" s="14">
        <f t="shared" ca="1" si="75"/>
        <v>4991</v>
      </c>
      <c r="R183" s="14">
        <f t="shared" ca="1" si="88"/>
        <v>21044.019999999993</v>
      </c>
      <c r="S183" s="41">
        <f t="shared" ca="1" si="76"/>
        <v>18.75</v>
      </c>
      <c r="T183" s="41">
        <f t="shared" ca="1" si="77"/>
        <v>13.3</v>
      </c>
      <c r="U183" s="14">
        <f t="shared" ca="1" si="78"/>
        <v>5049</v>
      </c>
      <c r="V183" s="14">
        <f t="shared" ca="1" si="89"/>
        <v>17517.049999999996</v>
      </c>
      <c r="W183" s="41">
        <f t="shared" ca="1" si="79"/>
        <v>18.440000000000001</v>
      </c>
      <c r="X183" s="41">
        <f t="shared" ca="1" si="80"/>
        <v>13.46</v>
      </c>
      <c r="Y183" s="14">
        <f t="shared" ca="1" si="81"/>
        <v>4949</v>
      </c>
      <c r="Z183" s="14">
        <f t="shared" ca="1" si="90"/>
        <v>14646.02</v>
      </c>
      <c r="AA183" s="41">
        <f t="shared" ca="1" si="82"/>
        <v>18.940000000000001</v>
      </c>
      <c r="AB183" s="41">
        <f t="shared" ca="1" si="83"/>
        <v>12.79</v>
      </c>
      <c r="AC183" s="14">
        <f t="shared" ca="1" si="84"/>
        <v>5168</v>
      </c>
      <c r="AD183" s="14">
        <f t="shared" ca="1" si="91"/>
        <v>0</v>
      </c>
      <c r="AE183">
        <f t="shared" ca="1" si="92"/>
        <v>4</v>
      </c>
      <c r="AF183" s="46">
        <f t="shared" ca="1" si="93"/>
        <v>-3245.005333008236</v>
      </c>
      <c r="AH183" s="42">
        <f t="shared" ca="1" si="86"/>
        <v>0.58164933738218816</v>
      </c>
      <c r="AI183" s="42">
        <f t="shared" ca="1" si="85"/>
        <v>4.200227064098927E-2</v>
      </c>
      <c r="AJ183" s="42">
        <f t="shared" ca="1" si="85"/>
        <v>0.88079246471391892</v>
      </c>
      <c r="AK183" s="42">
        <f t="shared" ca="1" si="85"/>
        <v>4.6840281389413763E-2</v>
      </c>
      <c r="AL183" s="42">
        <f t="shared" ca="1" si="85"/>
        <v>0.64476660260040497</v>
      </c>
      <c r="AM183" s="42">
        <f t="shared" ca="1" si="85"/>
        <v>0.17251693244101152</v>
      </c>
    </row>
    <row r="184" spans="9:39" x14ac:dyDescent="0.3">
      <c r="I184">
        <v>181</v>
      </c>
      <c r="J184" s="14">
        <f t="shared" ca="1" si="69"/>
        <v>-58167</v>
      </c>
      <c r="K184" s="41">
        <f t="shared" ca="1" si="70"/>
        <v>18.600000000000001</v>
      </c>
      <c r="L184" s="41">
        <f t="shared" ca="1" si="71"/>
        <v>12.82</v>
      </c>
      <c r="M184" s="14">
        <f t="shared" ca="1" si="72"/>
        <v>5065</v>
      </c>
      <c r="N184" s="14">
        <f t="shared" ca="1" si="87"/>
        <v>19275.700000000004</v>
      </c>
      <c r="O184" s="41">
        <f t="shared" ca="1" si="73"/>
        <v>17.84</v>
      </c>
      <c r="P184" s="41">
        <f t="shared" ca="1" si="74"/>
        <v>13.44</v>
      </c>
      <c r="Q184" s="14">
        <f t="shared" ca="1" si="75"/>
        <v>5128</v>
      </c>
      <c r="R184" s="14">
        <f t="shared" ca="1" si="88"/>
        <v>12563.2</v>
      </c>
      <c r="S184" s="41">
        <f t="shared" ca="1" si="76"/>
        <v>19.23</v>
      </c>
      <c r="T184" s="41">
        <f t="shared" ca="1" si="77"/>
        <v>12.6</v>
      </c>
      <c r="U184" s="14">
        <f t="shared" ca="1" si="78"/>
        <v>4907</v>
      </c>
      <c r="V184" s="14">
        <f t="shared" ca="1" si="89"/>
        <v>22533.410000000003</v>
      </c>
      <c r="W184" s="41">
        <f t="shared" ca="1" si="79"/>
        <v>18.39</v>
      </c>
      <c r="X184" s="41">
        <f t="shared" ca="1" si="80"/>
        <v>13.28</v>
      </c>
      <c r="Y184" s="14">
        <f t="shared" ca="1" si="81"/>
        <v>5075</v>
      </c>
      <c r="Z184" s="14">
        <f t="shared" ca="1" si="90"/>
        <v>15933.250000000007</v>
      </c>
      <c r="AA184" s="41">
        <f t="shared" ca="1" si="82"/>
        <v>19.22</v>
      </c>
      <c r="AB184" s="41">
        <f t="shared" ca="1" si="83"/>
        <v>12.58</v>
      </c>
      <c r="AC184" s="14">
        <f t="shared" ca="1" si="84"/>
        <v>5089</v>
      </c>
      <c r="AD184" s="14">
        <f t="shared" ca="1" si="91"/>
        <v>23790.959999999992</v>
      </c>
      <c r="AE184">
        <f t="shared" ca="1" si="92"/>
        <v>5</v>
      </c>
      <c r="AF184" s="46">
        <f t="shared" ca="1" si="93"/>
        <v>19355.591627628179</v>
      </c>
      <c r="AH184" s="42">
        <f t="shared" ca="1" si="86"/>
        <v>0.49948350863186253</v>
      </c>
      <c r="AI184" s="42">
        <f t="shared" ca="1" si="85"/>
        <v>0.25672123583223239</v>
      </c>
      <c r="AJ184" s="42">
        <f t="shared" ca="1" si="85"/>
        <v>4.0189163597900812E-2</v>
      </c>
      <c r="AK184" s="42">
        <f t="shared" ca="1" si="85"/>
        <v>0.78382838136576582</v>
      </c>
      <c r="AL184" s="42">
        <f t="shared" ca="1" si="85"/>
        <v>0.37691589197097286</v>
      </c>
      <c r="AM184" s="42">
        <f t="shared" ca="1" si="85"/>
        <v>0.93655737626449354</v>
      </c>
    </row>
    <row r="185" spans="9:39" x14ac:dyDescent="0.3">
      <c r="I185">
        <v>182</v>
      </c>
      <c r="J185" s="14">
        <f t="shared" ca="1" si="69"/>
        <v>-59443</v>
      </c>
      <c r="K185" s="41">
        <f t="shared" ca="1" si="70"/>
        <v>18.91</v>
      </c>
      <c r="L185" s="41">
        <f t="shared" ca="1" si="71"/>
        <v>12.83</v>
      </c>
      <c r="M185" s="14">
        <f t="shared" ca="1" si="72"/>
        <v>5000</v>
      </c>
      <c r="N185" s="14">
        <f t="shared" ca="1" si="87"/>
        <v>20400</v>
      </c>
      <c r="O185" s="41">
        <f t="shared" ca="1" si="73"/>
        <v>18.579999999999998</v>
      </c>
      <c r="P185" s="41">
        <f t="shared" ca="1" si="74"/>
        <v>12.61</v>
      </c>
      <c r="Q185" s="14">
        <f t="shared" ca="1" si="75"/>
        <v>5130</v>
      </c>
      <c r="R185" s="14">
        <f t="shared" ca="1" si="88"/>
        <v>20626.099999999995</v>
      </c>
      <c r="S185" s="41">
        <f t="shared" ca="1" si="76"/>
        <v>19.239999999999998</v>
      </c>
      <c r="T185" s="41">
        <f t="shared" ca="1" si="77"/>
        <v>13.31</v>
      </c>
      <c r="U185" s="14">
        <f t="shared" ca="1" si="78"/>
        <v>5085</v>
      </c>
      <c r="V185" s="14">
        <f t="shared" ca="1" si="89"/>
        <v>20154.049999999988</v>
      </c>
      <c r="W185" s="41">
        <f t="shared" ca="1" si="79"/>
        <v>17.98</v>
      </c>
      <c r="X185" s="41">
        <f t="shared" ca="1" si="80"/>
        <v>13.58</v>
      </c>
      <c r="Y185" s="14">
        <f t="shared" ca="1" si="81"/>
        <v>4991</v>
      </c>
      <c r="Z185" s="14">
        <f t="shared" ca="1" si="90"/>
        <v>11960.400000000001</v>
      </c>
      <c r="AA185" s="41">
        <f t="shared" ca="1" si="82"/>
        <v>18.850000000000001</v>
      </c>
      <c r="AB185" s="41">
        <f t="shared" ca="1" si="83"/>
        <v>13.87</v>
      </c>
      <c r="AC185" s="14">
        <f t="shared" ca="1" si="84"/>
        <v>5087</v>
      </c>
      <c r="AD185" s="14">
        <f t="shared" ca="1" si="91"/>
        <v>15333.260000000013</v>
      </c>
      <c r="AE185">
        <f t="shared" ca="1" si="92"/>
        <v>5</v>
      </c>
      <c r="AF185" s="46">
        <f t="shared" ca="1" si="93"/>
        <v>15106.44198388208</v>
      </c>
      <c r="AH185" s="42">
        <f t="shared" ca="1" si="86"/>
        <v>0.35731679939716332</v>
      </c>
      <c r="AI185" s="42">
        <f t="shared" ca="1" si="85"/>
        <v>0.38045697902049269</v>
      </c>
      <c r="AJ185" s="42">
        <f t="shared" ca="1" si="85"/>
        <v>0.29948096266559687</v>
      </c>
      <c r="AK185" s="42">
        <f t="shared" ca="1" si="85"/>
        <v>6.0488812752346077E-2</v>
      </c>
      <c r="AL185" s="42">
        <f t="shared" ca="1" si="85"/>
        <v>0.24808393537093076</v>
      </c>
      <c r="AM185" s="42">
        <f t="shared" ca="1" si="85"/>
        <v>0.9077270999153928</v>
      </c>
    </row>
    <row r="186" spans="9:39" x14ac:dyDescent="0.3">
      <c r="I186">
        <v>183</v>
      </c>
      <c r="J186" s="14">
        <f t="shared" ca="1" si="69"/>
        <v>-58299</v>
      </c>
      <c r="K186" s="41">
        <f t="shared" ca="1" si="70"/>
        <v>18.829999999999998</v>
      </c>
      <c r="L186" s="41">
        <f t="shared" ca="1" si="71"/>
        <v>12.87</v>
      </c>
      <c r="M186" s="14">
        <f t="shared" ca="1" si="72"/>
        <v>5125</v>
      </c>
      <c r="N186" s="14">
        <f t="shared" ca="1" si="87"/>
        <v>20544.999999999996</v>
      </c>
      <c r="O186" s="41">
        <f t="shared" ca="1" si="73"/>
        <v>18.010000000000002</v>
      </c>
      <c r="P186" s="41">
        <f t="shared" ca="1" si="74"/>
        <v>13.96</v>
      </c>
      <c r="Q186" s="14">
        <f t="shared" ca="1" si="75"/>
        <v>5128</v>
      </c>
      <c r="R186" s="14">
        <f t="shared" ca="1" si="88"/>
        <v>10768.400000000005</v>
      </c>
      <c r="S186" s="41">
        <f t="shared" ca="1" si="76"/>
        <v>17.899999999999999</v>
      </c>
      <c r="T186" s="41">
        <f t="shared" ca="1" si="77"/>
        <v>13.28</v>
      </c>
      <c r="U186" s="14">
        <f t="shared" ca="1" si="78"/>
        <v>5193</v>
      </c>
      <c r="V186" s="14">
        <f t="shared" ca="1" si="89"/>
        <v>13991.659999999996</v>
      </c>
      <c r="W186" s="41">
        <f t="shared" ca="1" si="79"/>
        <v>17.91</v>
      </c>
      <c r="X186" s="41">
        <f t="shared" ca="1" si="80"/>
        <v>12.55</v>
      </c>
      <c r="Y186" s="14">
        <f t="shared" ca="1" si="81"/>
        <v>5181</v>
      </c>
      <c r="Z186" s="14">
        <f t="shared" ca="1" si="90"/>
        <v>17770.159999999996</v>
      </c>
      <c r="AA186" s="41">
        <f t="shared" ca="1" si="82"/>
        <v>18.670000000000002</v>
      </c>
      <c r="AB186" s="41">
        <f t="shared" ca="1" si="83"/>
        <v>12.83</v>
      </c>
      <c r="AC186" s="14">
        <f t="shared" ca="1" si="84"/>
        <v>5059</v>
      </c>
      <c r="AD186" s="14">
        <f t="shared" ca="1" si="91"/>
        <v>0</v>
      </c>
      <c r="AE186">
        <f t="shared" ca="1" si="92"/>
        <v>4</v>
      </c>
      <c r="AF186" s="46">
        <f t="shared" ca="1" si="93"/>
        <v>-3311.1209389576165</v>
      </c>
      <c r="AH186" s="42">
        <f t="shared" ca="1" si="86"/>
        <v>0.27259010774225378</v>
      </c>
      <c r="AI186" s="42">
        <f t="shared" ca="1" si="85"/>
        <v>0.47617459034384213</v>
      </c>
      <c r="AJ186" s="42">
        <f t="shared" ca="1" si="85"/>
        <v>0.10329463017984908</v>
      </c>
      <c r="AK186" s="42">
        <f t="shared" ca="1" si="85"/>
        <v>0.93790473945029085</v>
      </c>
      <c r="AL186" s="42">
        <f t="shared" ca="1" si="85"/>
        <v>0.23152039546607528</v>
      </c>
      <c r="AM186" s="42">
        <f t="shared" ca="1" si="85"/>
        <v>0.49684788034098148</v>
      </c>
    </row>
    <row r="187" spans="9:39" x14ac:dyDescent="0.3">
      <c r="I187">
        <v>184</v>
      </c>
      <c r="J187" s="14">
        <f t="shared" ca="1" si="69"/>
        <v>-61167</v>
      </c>
      <c r="K187" s="41">
        <f t="shared" ca="1" si="70"/>
        <v>19.02</v>
      </c>
      <c r="L187" s="41">
        <f t="shared" ca="1" si="71"/>
        <v>13.03</v>
      </c>
      <c r="M187" s="14">
        <f t="shared" ca="1" si="72"/>
        <v>5107</v>
      </c>
      <c r="N187" s="14">
        <f t="shared" ca="1" si="87"/>
        <v>20590.93</v>
      </c>
      <c r="O187" s="41">
        <f t="shared" ca="1" si="73"/>
        <v>17.98</v>
      </c>
      <c r="P187" s="41">
        <f t="shared" ca="1" si="74"/>
        <v>13.02</v>
      </c>
      <c r="Q187" s="14">
        <f t="shared" ca="1" si="75"/>
        <v>5234</v>
      </c>
      <c r="R187" s="14">
        <f t="shared" ca="1" si="88"/>
        <v>15960.640000000003</v>
      </c>
      <c r="S187" s="41">
        <f t="shared" ca="1" si="76"/>
        <v>17.8</v>
      </c>
      <c r="T187" s="41">
        <f t="shared" ca="1" si="77"/>
        <v>13.64</v>
      </c>
      <c r="U187" s="14">
        <f t="shared" ca="1" si="78"/>
        <v>5088</v>
      </c>
      <c r="V187" s="14">
        <f t="shared" ca="1" si="89"/>
        <v>11166.080000000002</v>
      </c>
      <c r="W187" s="41">
        <f t="shared" ca="1" si="79"/>
        <v>18.260000000000002</v>
      </c>
      <c r="X187" s="41">
        <f t="shared" ca="1" si="80"/>
        <v>13</v>
      </c>
      <c r="Y187" s="14">
        <f t="shared" ca="1" si="81"/>
        <v>5119</v>
      </c>
      <c r="Z187" s="14">
        <f t="shared" ca="1" si="90"/>
        <v>16925.94000000001</v>
      </c>
      <c r="AA187" s="41">
        <f t="shared" ca="1" si="82"/>
        <v>18.48</v>
      </c>
      <c r="AB187" s="41">
        <f t="shared" ca="1" si="83"/>
        <v>13.16</v>
      </c>
      <c r="AC187" s="14">
        <f t="shared" ca="1" si="84"/>
        <v>5134</v>
      </c>
      <c r="AD187" s="14">
        <f t="shared" ca="1" si="91"/>
        <v>0</v>
      </c>
      <c r="AE187">
        <f t="shared" ca="1" si="92"/>
        <v>4</v>
      </c>
      <c r="AF187" s="46">
        <f t="shared" ca="1" si="93"/>
        <v>-4485.3732613636721</v>
      </c>
      <c r="AH187" s="42">
        <f t="shared" ca="1" si="86"/>
        <v>0.18583000103951008</v>
      </c>
      <c r="AI187" s="42">
        <f t="shared" ca="1" si="85"/>
        <v>0.9818004671598024</v>
      </c>
      <c r="AJ187" s="42">
        <f t="shared" ca="1" si="85"/>
        <v>0.76686507237220236</v>
      </c>
      <c r="AK187" s="42">
        <f t="shared" ca="1" si="85"/>
        <v>0.36858557224438548</v>
      </c>
      <c r="AL187" s="42">
        <f t="shared" ca="1" si="85"/>
        <v>0.86957196362714306</v>
      </c>
      <c r="AM187" s="42">
        <f t="shared" ca="1" si="85"/>
        <v>0.18271311506224719</v>
      </c>
    </row>
    <row r="188" spans="9:39" x14ac:dyDescent="0.3">
      <c r="I188">
        <v>185</v>
      </c>
      <c r="J188" s="14">
        <f t="shared" ca="1" si="69"/>
        <v>-59657</v>
      </c>
      <c r="K188" s="41">
        <f t="shared" ca="1" si="70"/>
        <v>18.63</v>
      </c>
      <c r="L188" s="41">
        <f t="shared" ca="1" si="71"/>
        <v>13.29</v>
      </c>
      <c r="M188" s="14">
        <f t="shared" ca="1" si="72"/>
        <v>5014</v>
      </c>
      <c r="N188" s="14">
        <f t="shared" ca="1" si="87"/>
        <v>16774.759999999998</v>
      </c>
      <c r="O188" s="41">
        <f t="shared" ca="1" si="73"/>
        <v>18.59</v>
      </c>
      <c r="P188" s="41">
        <f t="shared" ca="1" si="74"/>
        <v>13.74</v>
      </c>
      <c r="Q188" s="14" t="b">
        <f t="shared" ca="1" si="75"/>
        <v>0</v>
      </c>
      <c r="R188" s="14">
        <f t="shared" ca="1" si="88"/>
        <v>-10000</v>
      </c>
      <c r="S188" s="41">
        <f t="shared" ca="1" si="76"/>
        <v>19.170000000000002</v>
      </c>
      <c r="T188" s="41">
        <f t="shared" ca="1" si="77"/>
        <v>13.23</v>
      </c>
      <c r="U188" s="14">
        <f t="shared" ca="1" si="78"/>
        <v>5138</v>
      </c>
      <c r="V188" s="14">
        <f t="shared" ca="1" si="89"/>
        <v>20519.720000000005</v>
      </c>
      <c r="W188" s="41">
        <f t="shared" ca="1" si="79"/>
        <v>18.04</v>
      </c>
      <c r="X188" s="41">
        <f t="shared" ca="1" si="80"/>
        <v>13.23</v>
      </c>
      <c r="Y188" s="14">
        <f t="shared" ca="1" si="81"/>
        <v>5022</v>
      </c>
      <c r="Z188" s="14">
        <f t="shared" ca="1" si="90"/>
        <v>14155.819999999992</v>
      </c>
      <c r="AA188" s="41">
        <f t="shared" ca="1" si="82"/>
        <v>18.21</v>
      </c>
      <c r="AB188" s="41">
        <f t="shared" ca="1" si="83"/>
        <v>13.75</v>
      </c>
      <c r="AC188" s="14">
        <f t="shared" ca="1" si="84"/>
        <v>5073</v>
      </c>
      <c r="AD188" s="14">
        <f t="shared" ca="1" si="91"/>
        <v>0</v>
      </c>
      <c r="AE188">
        <f t="shared" ca="1" si="92"/>
        <v>4</v>
      </c>
      <c r="AF188" s="46">
        <f t="shared" ca="1" si="93"/>
        <v>-22915.312455435771</v>
      </c>
      <c r="AH188" s="42">
        <f t="shared" ca="1" si="86"/>
        <v>0.47791206272516251</v>
      </c>
      <c r="AI188" s="42">
        <f t="shared" ca="1" si="85"/>
        <v>0.36113530305222319</v>
      </c>
      <c r="AJ188" s="42">
        <f t="shared" ca="1" si="85"/>
        <v>0.52226597337360936</v>
      </c>
      <c r="AK188" s="42">
        <f t="shared" ca="1" si="85"/>
        <v>0.76769508063899905</v>
      </c>
      <c r="AL188" s="42">
        <f t="shared" ca="1" si="85"/>
        <v>0.81373253625908404</v>
      </c>
      <c r="AM188" s="42">
        <f t="shared" ca="1" si="85"/>
        <v>0.38737033799513654</v>
      </c>
    </row>
    <row r="189" spans="9:39" x14ac:dyDescent="0.3">
      <c r="I189">
        <v>186</v>
      </c>
      <c r="J189" s="14">
        <f t="shared" ca="1" si="69"/>
        <v>-62855</v>
      </c>
      <c r="K189" s="41">
        <f t="shared" ca="1" si="70"/>
        <v>18.96</v>
      </c>
      <c r="L189" s="41">
        <f t="shared" ca="1" si="71"/>
        <v>13.25</v>
      </c>
      <c r="M189" s="14">
        <f t="shared" ca="1" si="72"/>
        <v>5361</v>
      </c>
      <c r="N189" s="14">
        <f t="shared" ca="1" si="87"/>
        <v>20611.310000000005</v>
      </c>
      <c r="O189" s="41">
        <f t="shared" ca="1" si="73"/>
        <v>18.36</v>
      </c>
      <c r="P189" s="41">
        <f t="shared" ca="1" si="74"/>
        <v>13.73</v>
      </c>
      <c r="Q189" s="14">
        <f t="shared" ca="1" si="75"/>
        <v>4912</v>
      </c>
      <c r="R189" s="14">
        <f t="shared" ca="1" si="88"/>
        <v>12742.559999999994</v>
      </c>
      <c r="S189" s="41">
        <f t="shared" ca="1" si="76"/>
        <v>18.34</v>
      </c>
      <c r="T189" s="41">
        <f t="shared" ca="1" si="77"/>
        <v>13.1</v>
      </c>
      <c r="U189" s="14">
        <f t="shared" ca="1" si="78"/>
        <v>5186</v>
      </c>
      <c r="V189" s="14">
        <f t="shared" ca="1" si="89"/>
        <v>17174.64</v>
      </c>
      <c r="W189" s="41">
        <f t="shared" ca="1" si="79"/>
        <v>18.89</v>
      </c>
      <c r="X189" s="41">
        <f t="shared" ca="1" si="80"/>
        <v>13.19</v>
      </c>
      <c r="Y189" s="14">
        <f t="shared" ca="1" si="81"/>
        <v>5128</v>
      </c>
      <c r="Z189" s="14">
        <f t="shared" ca="1" si="90"/>
        <v>19229.600000000006</v>
      </c>
      <c r="AA189" s="41">
        <f t="shared" ca="1" si="82"/>
        <v>18.149999999999999</v>
      </c>
      <c r="AB189" s="41">
        <f t="shared" ca="1" si="83"/>
        <v>13</v>
      </c>
      <c r="AC189" s="14">
        <f t="shared" ca="1" si="84"/>
        <v>4993</v>
      </c>
      <c r="AD189" s="14">
        <f t="shared" ca="1" si="91"/>
        <v>0</v>
      </c>
      <c r="AE189">
        <f t="shared" ca="1" si="92"/>
        <v>4</v>
      </c>
      <c r="AF189" s="46">
        <f t="shared" ca="1" si="93"/>
        <v>-2280.8789227554012</v>
      </c>
      <c r="AH189" s="42">
        <f t="shared" ca="1" si="86"/>
        <v>0.77154545658693019</v>
      </c>
      <c r="AI189" s="42">
        <f t="shared" ca="1" si="85"/>
        <v>6.8933940487461154E-2</v>
      </c>
      <c r="AJ189" s="42">
        <f t="shared" ca="1" si="85"/>
        <v>0.78319775894290133</v>
      </c>
      <c r="AK189" s="42">
        <f t="shared" ca="1" si="85"/>
        <v>0.3484363747157303</v>
      </c>
      <c r="AL189" s="42">
        <f t="shared" ca="1" si="85"/>
        <v>2.7871503784020923E-2</v>
      </c>
      <c r="AM189" s="42">
        <f t="shared" ca="1" si="85"/>
        <v>0.1514765070514057</v>
      </c>
    </row>
    <row r="190" spans="9:39" x14ac:dyDescent="0.3">
      <c r="I190">
        <v>187</v>
      </c>
      <c r="J190" s="14">
        <f t="shared" ca="1" si="69"/>
        <v>-60359</v>
      </c>
      <c r="K190" s="41">
        <f t="shared" ca="1" si="70"/>
        <v>18.510000000000002</v>
      </c>
      <c r="L190" s="41">
        <f t="shared" ca="1" si="71"/>
        <v>13.52</v>
      </c>
      <c r="M190" s="14">
        <f t="shared" ca="1" si="72"/>
        <v>5352</v>
      </c>
      <c r="N190" s="14">
        <f t="shared" ca="1" si="87"/>
        <v>16706.48000000001</v>
      </c>
      <c r="O190" s="41">
        <f t="shared" ca="1" si="73"/>
        <v>17.79</v>
      </c>
      <c r="P190" s="41">
        <f t="shared" ca="1" si="74"/>
        <v>13.71</v>
      </c>
      <c r="Q190" s="14">
        <f t="shared" ca="1" si="75"/>
        <v>5054</v>
      </c>
      <c r="R190" s="14">
        <f t="shared" ca="1" si="88"/>
        <v>10620.319999999992</v>
      </c>
      <c r="S190" s="41">
        <f t="shared" ca="1" si="76"/>
        <v>18.5</v>
      </c>
      <c r="T190" s="41">
        <f t="shared" ca="1" si="77"/>
        <v>13.32</v>
      </c>
      <c r="U190" s="14">
        <f t="shared" ca="1" si="78"/>
        <v>5101</v>
      </c>
      <c r="V190" s="14">
        <f t="shared" ca="1" si="89"/>
        <v>16423.18</v>
      </c>
      <c r="W190" s="41">
        <f t="shared" ca="1" si="79"/>
        <v>18.649999999999999</v>
      </c>
      <c r="X190" s="41">
        <f t="shared" ca="1" si="80"/>
        <v>12.56</v>
      </c>
      <c r="Y190" s="14">
        <f t="shared" ca="1" si="81"/>
        <v>5081</v>
      </c>
      <c r="Z190" s="14">
        <f t="shared" ca="1" si="90"/>
        <v>20943.28999999999</v>
      </c>
      <c r="AA190" s="41">
        <f t="shared" ca="1" si="82"/>
        <v>18.559999999999999</v>
      </c>
      <c r="AB190" s="41">
        <f t="shared" ca="1" si="83"/>
        <v>13.75</v>
      </c>
      <c r="AC190" s="14">
        <f t="shared" ca="1" si="84"/>
        <v>4980</v>
      </c>
      <c r="AD190" s="14">
        <f t="shared" ca="1" si="91"/>
        <v>0</v>
      </c>
      <c r="AE190">
        <f t="shared" ca="1" si="92"/>
        <v>4</v>
      </c>
      <c r="AF190" s="46">
        <f t="shared" ca="1" si="93"/>
        <v>-4497.9782136246113</v>
      </c>
      <c r="AH190" s="42">
        <f t="shared" ca="1" si="86"/>
        <v>0.84891887229271823</v>
      </c>
      <c r="AI190" s="42">
        <f t="shared" ca="1" si="85"/>
        <v>0.53476575322219988</v>
      </c>
      <c r="AJ190" s="42">
        <f t="shared" ca="1" si="85"/>
        <v>0.345440335665538</v>
      </c>
      <c r="AK190" s="42">
        <f t="shared" ca="1" si="85"/>
        <v>0.33883217130161081</v>
      </c>
      <c r="AL190" s="42">
        <f t="shared" ca="1" si="85"/>
        <v>8.6174973239108055E-2</v>
      </c>
      <c r="AM190" s="42">
        <f t="shared" ca="1" si="85"/>
        <v>0.57173637027408575</v>
      </c>
    </row>
    <row r="191" spans="9:39" x14ac:dyDescent="0.3">
      <c r="I191">
        <v>188</v>
      </c>
      <c r="J191" s="14">
        <f t="shared" ca="1" si="69"/>
        <v>-60827</v>
      </c>
      <c r="K191" s="41">
        <f t="shared" ca="1" si="70"/>
        <v>18.14</v>
      </c>
      <c r="L191" s="41">
        <f t="shared" ca="1" si="71"/>
        <v>13.44</v>
      </c>
      <c r="M191" s="14">
        <f t="shared" ca="1" si="72"/>
        <v>5209</v>
      </c>
      <c r="N191" s="14">
        <f t="shared" ca="1" si="87"/>
        <v>14482.300000000007</v>
      </c>
      <c r="O191" s="41">
        <f t="shared" ca="1" si="73"/>
        <v>17.77</v>
      </c>
      <c r="P191" s="41">
        <f t="shared" ca="1" si="74"/>
        <v>12.82</v>
      </c>
      <c r="Q191" s="14">
        <f t="shared" ca="1" si="75"/>
        <v>5150</v>
      </c>
      <c r="R191" s="14">
        <f t="shared" ca="1" si="88"/>
        <v>15492.499999999996</v>
      </c>
      <c r="S191" s="41">
        <f t="shared" ca="1" si="76"/>
        <v>18.59</v>
      </c>
      <c r="T191" s="41">
        <f t="shared" ca="1" si="77"/>
        <v>13.6</v>
      </c>
      <c r="U191" s="14">
        <f t="shared" ca="1" si="78"/>
        <v>5038</v>
      </c>
      <c r="V191" s="14">
        <f t="shared" ca="1" si="89"/>
        <v>15139.620000000003</v>
      </c>
      <c r="W191" s="41">
        <f t="shared" ca="1" si="79"/>
        <v>18.22</v>
      </c>
      <c r="X191" s="41">
        <f t="shared" ca="1" si="80"/>
        <v>12.61</v>
      </c>
      <c r="Y191" s="14">
        <f t="shared" ca="1" si="81"/>
        <v>4948</v>
      </c>
      <c r="Z191" s="14">
        <f t="shared" ca="1" si="90"/>
        <v>17758.28</v>
      </c>
      <c r="AA191" s="41">
        <f t="shared" ca="1" si="82"/>
        <v>18.97</v>
      </c>
      <c r="AB191" s="41">
        <f t="shared" ca="1" si="83"/>
        <v>13.33</v>
      </c>
      <c r="AC191" s="14">
        <f t="shared" ca="1" si="84"/>
        <v>5109</v>
      </c>
      <c r="AD191" s="14">
        <f t="shared" ca="1" si="91"/>
        <v>0</v>
      </c>
      <c r="AE191">
        <f t="shared" ca="1" si="92"/>
        <v>4</v>
      </c>
      <c r="AF191" s="46">
        <f t="shared" ca="1" si="93"/>
        <v>-6224.9481466793404</v>
      </c>
      <c r="AH191" s="42">
        <f t="shared" ca="1" si="86"/>
        <v>0.78438447653665511</v>
      </c>
      <c r="AI191" s="42">
        <f t="shared" ca="1" si="85"/>
        <v>0.74103422897378757</v>
      </c>
      <c r="AJ191" s="42">
        <f t="shared" ca="1" si="85"/>
        <v>0.35749588759435413</v>
      </c>
      <c r="AK191" s="42">
        <f t="shared" ca="1" si="85"/>
        <v>4.6010502251341956E-2</v>
      </c>
      <c r="AL191" s="42">
        <f t="shared" ca="1" si="85"/>
        <v>0.3227238741627021</v>
      </c>
      <c r="AM191" s="42">
        <f t="shared" ca="1" si="85"/>
        <v>0.32687764653762796</v>
      </c>
    </row>
    <row r="192" spans="9:39" x14ac:dyDescent="0.3">
      <c r="I192">
        <v>189</v>
      </c>
      <c r="J192" s="14">
        <f t="shared" ca="1" si="69"/>
        <v>-59692</v>
      </c>
      <c r="K192" s="41">
        <f t="shared" ca="1" si="70"/>
        <v>18.13</v>
      </c>
      <c r="L192" s="41">
        <f t="shared" ca="1" si="71"/>
        <v>12.93</v>
      </c>
      <c r="M192" s="14">
        <f t="shared" ca="1" si="72"/>
        <v>5216</v>
      </c>
      <c r="N192" s="14">
        <f t="shared" ca="1" si="87"/>
        <v>17123.199999999997</v>
      </c>
      <c r="O192" s="41">
        <f t="shared" ca="1" si="73"/>
        <v>17.79</v>
      </c>
      <c r="P192" s="41">
        <f t="shared" ca="1" si="74"/>
        <v>13.18</v>
      </c>
      <c r="Q192" s="14">
        <f t="shared" ca="1" si="75"/>
        <v>5110</v>
      </c>
      <c r="R192" s="14">
        <f t="shared" ca="1" si="88"/>
        <v>13557.099999999999</v>
      </c>
      <c r="S192" s="41">
        <f t="shared" ca="1" si="76"/>
        <v>17.77</v>
      </c>
      <c r="T192" s="41">
        <f t="shared" ca="1" si="77"/>
        <v>12.6</v>
      </c>
      <c r="U192" s="14">
        <f t="shared" ca="1" si="78"/>
        <v>5107</v>
      </c>
      <c r="V192" s="14">
        <f t="shared" ca="1" si="89"/>
        <v>16403.189999999999</v>
      </c>
      <c r="W192" s="41">
        <f t="shared" ca="1" si="79"/>
        <v>18</v>
      </c>
      <c r="X192" s="41">
        <f t="shared" ca="1" si="80"/>
        <v>13.51</v>
      </c>
      <c r="Y192" s="14">
        <f t="shared" ca="1" si="81"/>
        <v>5095</v>
      </c>
      <c r="Z192" s="14">
        <f t="shared" ca="1" si="90"/>
        <v>12876.55</v>
      </c>
      <c r="AA192" s="41">
        <f t="shared" ca="1" si="82"/>
        <v>18.37</v>
      </c>
      <c r="AB192" s="41">
        <f t="shared" ca="1" si="83"/>
        <v>13.7</v>
      </c>
      <c r="AC192" s="14">
        <f t="shared" ca="1" si="84"/>
        <v>5081</v>
      </c>
      <c r="AD192" s="14">
        <f t="shared" ca="1" si="91"/>
        <v>0</v>
      </c>
      <c r="AE192">
        <f t="shared" ca="1" si="92"/>
        <v>4</v>
      </c>
      <c r="AF192" s="46">
        <f t="shared" ca="1" si="93"/>
        <v>-7075.8478418130744</v>
      </c>
      <c r="AH192" s="42">
        <f t="shared" ca="1" si="86"/>
        <v>0.85331811092602694</v>
      </c>
      <c r="AI192" s="42">
        <f t="shared" ca="1" si="85"/>
        <v>0.51485213992442536</v>
      </c>
      <c r="AJ192" s="42">
        <f t="shared" ca="1" si="85"/>
        <v>0.81779892774414531</v>
      </c>
      <c r="AK192" s="42">
        <f t="shared" ca="1" si="85"/>
        <v>0.21329971940944215</v>
      </c>
      <c r="AL192" s="42">
        <f t="shared" ca="1" si="85"/>
        <v>0.44710666924428133</v>
      </c>
      <c r="AM192" s="42">
        <f t="shared" ca="1" si="85"/>
        <v>0.13055010629638797</v>
      </c>
    </row>
    <row r="193" spans="9:39" x14ac:dyDescent="0.3">
      <c r="I193">
        <v>190</v>
      </c>
      <c r="J193" s="14">
        <f t="shared" ca="1" si="69"/>
        <v>-58179</v>
      </c>
      <c r="K193" s="41">
        <f t="shared" ca="1" si="70"/>
        <v>19.25</v>
      </c>
      <c r="L193" s="41">
        <f t="shared" ca="1" si="71"/>
        <v>12.83</v>
      </c>
      <c r="M193" s="14">
        <f t="shared" ca="1" si="72"/>
        <v>5195</v>
      </c>
      <c r="N193" s="14">
        <f t="shared" ca="1" si="87"/>
        <v>23351.9</v>
      </c>
      <c r="O193" s="41">
        <f t="shared" ca="1" si="73"/>
        <v>18.850000000000001</v>
      </c>
      <c r="P193" s="41">
        <f t="shared" ca="1" si="74"/>
        <v>12.84</v>
      </c>
      <c r="Q193" s="14">
        <f t="shared" ca="1" si="75"/>
        <v>5053</v>
      </c>
      <c r="R193" s="14">
        <f t="shared" ca="1" si="88"/>
        <v>20368.530000000006</v>
      </c>
      <c r="S193" s="41">
        <f t="shared" ca="1" si="76"/>
        <v>19.260000000000002</v>
      </c>
      <c r="T193" s="41">
        <f t="shared" ca="1" si="77"/>
        <v>13.07</v>
      </c>
      <c r="U193" s="14">
        <f t="shared" ca="1" si="78"/>
        <v>5026</v>
      </c>
      <c r="V193" s="14">
        <f t="shared" ca="1" si="89"/>
        <v>21110.940000000006</v>
      </c>
      <c r="W193" s="41">
        <f t="shared" ca="1" si="79"/>
        <v>19.350000000000001</v>
      </c>
      <c r="X193" s="41">
        <f t="shared" ca="1" si="80"/>
        <v>12.55</v>
      </c>
      <c r="Y193" s="14">
        <f t="shared" ca="1" si="81"/>
        <v>4954</v>
      </c>
      <c r="Z193" s="14">
        <f t="shared" ca="1" si="90"/>
        <v>23687.200000000004</v>
      </c>
      <c r="AA193" s="41">
        <f t="shared" ca="1" si="82"/>
        <v>18.04</v>
      </c>
      <c r="AB193" s="41">
        <f t="shared" ca="1" si="83"/>
        <v>12.77</v>
      </c>
      <c r="AC193" s="14">
        <f t="shared" ca="1" si="84"/>
        <v>5042</v>
      </c>
      <c r="AD193" s="14">
        <f t="shared" ca="1" si="91"/>
        <v>0</v>
      </c>
      <c r="AE193">
        <f t="shared" ca="1" si="92"/>
        <v>4</v>
      </c>
      <c r="AF193" s="46">
        <f t="shared" ca="1" si="93"/>
        <v>17421.364957297617</v>
      </c>
      <c r="AH193" s="42">
        <f t="shared" ca="1" si="86"/>
        <v>0.21080785382991074</v>
      </c>
      <c r="AI193" s="42">
        <f t="shared" ca="1" si="85"/>
        <v>0.94215024650837698</v>
      </c>
      <c r="AJ193" s="42">
        <f t="shared" ca="1" si="85"/>
        <v>0.77175166874564805</v>
      </c>
      <c r="AK193" s="42">
        <f t="shared" ca="1" si="85"/>
        <v>2.864306532415295E-2</v>
      </c>
      <c r="AL193" s="42">
        <f t="shared" ca="1" si="85"/>
        <v>0.48667091797260686</v>
      </c>
      <c r="AM193" s="42">
        <f t="shared" ca="1" si="85"/>
        <v>0.49183833609661964</v>
      </c>
    </row>
    <row r="194" spans="9:39" x14ac:dyDescent="0.3">
      <c r="I194">
        <v>191</v>
      </c>
      <c r="J194" s="14">
        <f t="shared" ca="1" si="69"/>
        <v>-62256</v>
      </c>
      <c r="K194" s="41">
        <f t="shared" ca="1" si="70"/>
        <v>18.36</v>
      </c>
      <c r="L194" s="41">
        <f t="shared" ca="1" si="71"/>
        <v>12.72</v>
      </c>
      <c r="M194" s="14">
        <f t="shared" ca="1" si="72"/>
        <v>5311</v>
      </c>
      <c r="N194" s="14">
        <f t="shared" ca="1" si="87"/>
        <v>19954.039999999994</v>
      </c>
      <c r="O194" s="41">
        <f t="shared" ca="1" si="73"/>
        <v>17.91</v>
      </c>
      <c r="P194" s="41">
        <f t="shared" ca="1" si="74"/>
        <v>12.74</v>
      </c>
      <c r="Q194" s="14">
        <f t="shared" ca="1" si="75"/>
        <v>5166</v>
      </c>
      <c r="R194" s="14">
        <f t="shared" ca="1" si="88"/>
        <v>16708.22</v>
      </c>
      <c r="S194" s="41">
        <f t="shared" ca="1" si="76"/>
        <v>19.489999999999998</v>
      </c>
      <c r="T194" s="41">
        <f t="shared" ca="1" si="77"/>
        <v>13.27</v>
      </c>
      <c r="U194" s="14">
        <f t="shared" ca="1" si="78"/>
        <v>5021</v>
      </c>
      <c r="V194" s="14">
        <f t="shared" ca="1" si="89"/>
        <v>21230.619999999995</v>
      </c>
      <c r="W194" s="41">
        <f t="shared" ca="1" si="79"/>
        <v>19.07</v>
      </c>
      <c r="X194" s="41">
        <f t="shared" ca="1" si="80"/>
        <v>13.88</v>
      </c>
      <c r="Y194" s="14">
        <f t="shared" ca="1" si="81"/>
        <v>5124</v>
      </c>
      <c r="Z194" s="14">
        <f t="shared" ca="1" si="90"/>
        <v>16593.559999999998</v>
      </c>
      <c r="AA194" s="41">
        <f t="shared" ca="1" si="82"/>
        <v>18.59</v>
      </c>
      <c r="AB194" s="41">
        <f t="shared" ca="1" si="83"/>
        <v>13.88</v>
      </c>
      <c r="AC194" s="14">
        <f t="shared" ca="1" si="84"/>
        <v>5109</v>
      </c>
      <c r="AD194" s="14">
        <f t="shared" ca="1" si="91"/>
        <v>14063.389999999996</v>
      </c>
      <c r="AE194">
        <f t="shared" ca="1" si="92"/>
        <v>5</v>
      </c>
      <c r="AF194" s="46">
        <f t="shared" ca="1" si="93"/>
        <v>12185.94069972119</v>
      </c>
      <c r="AH194" s="42">
        <f t="shared" ca="1" si="86"/>
        <v>0.82618582690802267</v>
      </c>
      <c r="AI194" s="42">
        <f t="shared" ca="1" si="85"/>
        <v>0.48488529126451085</v>
      </c>
      <c r="AJ194" s="42">
        <f t="shared" ca="1" si="85"/>
        <v>0.68441537559916565</v>
      </c>
      <c r="AK194" s="42">
        <f t="shared" ca="1" si="85"/>
        <v>0.61351568789707367</v>
      </c>
      <c r="AL194" s="42">
        <f t="shared" ca="1" si="85"/>
        <v>0.57872420964311688</v>
      </c>
      <c r="AM194" s="42">
        <f t="shared" ca="1" si="85"/>
        <v>0.83882055576638725</v>
      </c>
    </row>
    <row r="195" spans="9:39" x14ac:dyDescent="0.3">
      <c r="I195">
        <v>192</v>
      </c>
      <c r="J195" s="14">
        <f t="shared" ca="1" si="69"/>
        <v>-61337</v>
      </c>
      <c r="K195" s="41">
        <f t="shared" ca="1" si="70"/>
        <v>17.760000000000002</v>
      </c>
      <c r="L195" s="41">
        <f t="shared" ca="1" si="71"/>
        <v>13.55</v>
      </c>
      <c r="M195" s="14">
        <f t="shared" ca="1" si="72"/>
        <v>5075</v>
      </c>
      <c r="N195" s="14">
        <f t="shared" ca="1" si="87"/>
        <v>11365.750000000004</v>
      </c>
      <c r="O195" s="41">
        <f t="shared" ca="1" si="73"/>
        <v>19.39</v>
      </c>
      <c r="P195" s="41">
        <f t="shared" ca="1" si="74"/>
        <v>13.29</v>
      </c>
      <c r="Q195" s="14" t="b">
        <f t="shared" ca="1" si="75"/>
        <v>0</v>
      </c>
      <c r="R195" s="14">
        <f t="shared" ca="1" si="88"/>
        <v>-10000</v>
      </c>
      <c r="S195" s="41">
        <f t="shared" ca="1" si="76"/>
        <v>18.329999999999998</v>
      </c>
      <c r="T195" s="41">
        <f t="shared" ca="1" si="77"/>
        <v>13.38</v>
      </c>
      <c r="U195" s="14">
        <f t="shared" ca="1" si="78"/>
        <v>5189</v>
      </c>
      <c r="V195" s="14">
        <f t="shared" ca="1" si="89"/>
        <v>15685.549999999988</v>
      </c>
      <c r="W195" s="41">
        <f t="shared" ca="1" si="79"/>
        <v>17.82</v>
      </c>
      <c r="X195" s="41">
        <f t="shared" ca="1" si="80"/>
        <v>13.92</v>
      </c>
      <c r="Y195" s="14">
        <f t="shared" ca="1" si="81"/>
        <v>4900</v>
      </c>
      <c r="Z195" s="14">
        <f t="shared" ca="1" si="90"/>
        <v>9110</v>
      </c>
      <c r="AA195" s="41">
        <f t="shared" ca="1" si="82"/>
        <v>17.96</v>
      </c>
      <c r="AB195" s="41">
        <f t="shared" ca="1" si="83"/>
        <v>12.87</v>
      </c>
      <c r="AC195" s="14">
        <f t="shared" ca="1" si="84"/>
        <v>5049</v>
      </c>
      <c r="AD195" s="14">
        <f t="shared" ca="1" si="91"/>
        <v>0</v>
      </c>
      <c r="AE195">
        <f t="shared" ca="1" si="92"/>
        <v>4</v>
      </c>
      <c r="AF195" s="46">
        <f t="shared" ca="1" si="93"/>
        <v>-36913.863417640903</v>
      </c>
      <c r="AH195" s="42">
        <f t="shared" ca="1" si="86"/>
        <v>0.10061504171308477</v>
      </c>
      <c r="AI195" s="42">
        <f t="shared" ca="1" si="85"/>
        <v>0.53838495769503691</v>
      </c>
      <c r="AJ195" s="42">
        <f t="shared" ca="1" si="85"/>
        <v>0.2049164301693055</v>
      </c>
      <c r="AK195" s="42">
        <f t="shared" ca="1" si="85"/>
        <v>3.4373570078306659E-2</v>
      </c>
      <c r="AL195" s="42">
        <f t="shared" ca="1" si="85"/>
        <v>0.76566566126314406</v>
      </c>
      <c r="AM195" s="42">
        <f t="shared" ca="1" si="85"/>
        <v>0.4739559269824738</v>
      </c>
    </row>
    <row r="196" spans="9:39" x14ac:dyDescent="0.3">
      <c r="I196">
        <v>193</v>
      </c>
      <c r="J196" s="14">
        <f t="shared" ca="1" si="69"/>
        <v>-60914</v>
      </c>
      <c r="K196" s="41">
        <f t="shared" ca="1" si="70"/>
        <v>18.27</v>
      </c>
      <c r="L196" s="41">
        <f t="shared" ca="1" si="71"/>
        <v>12.57</v>
      </c>
      <c r="M196" s="14">
        <f t="shared" ca="1" si="72"/>
        <v>5057</v>
      </c>
      <c r="N196" s="14">
        <f t="shared" ca="1" si="87"/>
        <v>18824.899999999998</v>
      </c>
      <c r="O196" s="41">
        <f t="shared" ca="1" si="73"/>
        <v>19.12</v>
      </c>
      <c r="P196" s="41">
        <f t="shared" ca="1" si="74"/>
        <v>13.71</v>
      </c>
      <c r="Q196" s="14">
        <f t="shared" ca="1" si="75"/>
        <v>5163</v>
      </c>
      <c r="R196" s="14">
        <f t="shared" ca="1" si="88"/>
        <v>17931.830000000002</v>
      </c>
      <c r="S196" s="41">
        <f t="shared" ca="1" si="76"/>
        <v>17.73</v>
      </c>
      <c r="T196" s="41">
        <f t="shared" ca="1" si="77"/>
        <v>12.6</v>
      </c>
      <c r="U196" s="14">
        <f t="shared" ca="1" si="78"/>
        <v>5020</v>
      </c>
      <c r="V196" s="14">
        <f t="shared" ca="1" si="89"/>
        <v>15752.600000000002</v>
      </c>
      <c r="W196" s="41">
        <f t="shared" ca="1" si="79"/>
        <v>18.510000000000002</v>
      </c>
      <c r="X196" s="41">
        <f t="shared" ca="1" si="80"/>
        <v>13.48</v>
      </c>
      <c r="Y196" s="14">
        <f t="shared" ca="1" si="81"/>
        <v>5050</v>
      </c>
      <c r="Z196" s="14">
        <f t="shared" ca="1" si="90"/>
        <v>15401.500000000007</v>
      </c>
      <c r="AA196" s="41">
        <f t="shared" ca="1" si="82"/>
        <v>18.5</v>
      </c>
      <c r="AB196" s="41">
        <f t="shared" ca="1" si="83"/>
        <v>13.01</v>
      </c>
      <c r="AC196" s="14">
        <f t="shared" ca="1" si="84"/>
        <v>5009</v>
      </c>
      <c r="AD196" s="14">
        <f t="shared" ca="1" si="91"/>
        <v>0</v>
      </c>
      <c r="AE196">
        <f t="shared" ca="1" si="92"/>
        <v>4</v>
      </c>
      <c r="AF196" s="46">
        <f t="shared" ca="1" si="93"/>
        <v>-1669.6021152480496</v>
      </c>
      <c r="AH196" s="42">
        <f t="shared" ca="1" si="86"/>
        <v>0.24457803297493641</v>
      </c>
      <c r="AI196" s="42">
        <f t="shared" ca="1" si="85"/>
        <v>0.13581506861547088</v>
      </c>
      <c r="AJ196" s="42">
        <f t="shared" ca="1" si="85"/>
        <v>0.86950601874394184</v>
      </c>
      <c r="AK196" s="42">
        <f t="shared" ca="1" si="85"/>
        <v>0.23002547675723273</v>
      </c>
      <c r="AL196" s="42">
        <f t="shared" ca="1" si="85"/>
        <v>0.24466757747306167</v>
      </c>
      <c r="AM196" s="42">
        <f t="shared" ca="1" si="85"/>
        <v>0.62459874032691554</v>
      </c>
    </row>
    <row r="197" spans="9:39" x14ac:dyDescent="0.3">
      <c r="I197">
        <v>194</v>
      </c>
      <c r="J197" s="14">
        <f t="shared" ref="J197:J260" ca="1" si="94">RANDBETWEEN($B$13,$C$13)*-1</f>
        <v>-62010</v>
      </c>
      <c r="K197" s="41">
        <f t="shared" ref="K197:K260" ca="1" si="95">RANDBETWEEN($E$14,$F$14)/100</f>
        <v>17.760000000000002</v>
      </c>
      <c r="L197" s="41">
        <f t="shared" ref="L197:L260" ca="1" si="96">RANDBETWEEN($E$15,$F$15)/100</f>
        <v>12.83</v>
      </c>
      <c r="M197" s="14">
        <f t="shared" ref="M197:M260" ca="1" si="97">IF(AH197&lt;=0.1,RANDBETWEEN($B$23,$C$23),IF(AND(AH197&gt;0.1,AH197&lt;0.7),RANDBETWEEN($D$23,$E$23),IF(AH197&gt;=0.7,RANDBETWEEN($F$23,$G$23),FALSE)))</f>
        <v>5061</v>
      </c>
      <c r="N197" s="14">
        <f t="shared" ca="1" si="87"/>
        <v>14950.730000000007</v>
      </c>
      <c r="O197" s="41">
        <f t="shared" ref="O197:O260" ca="1" si="98">RANDBETWEEN($E$14,$F$14)/100</f>
        <v>18.170000000000002</v>
      </c>
      <c r="P197" s="41">
        <f t="shared" ref="P197:P260" ca="1" si="99">RANDBETWEEN($E$15,$F$15)/100</f>
        <v>12.81</v>
      </c>
      <c r="Q197" s="14" t="b">
        <f t="shared" ref="Q197:Q260" ca="1" si="100">IF(AI197&lt;=0.1,RANDBETWEEN($B$23,$C$23),IF(AND(AI197&gt;0.1,AL197&lt;0.7),RANDBETWEEN($D$23,$E$23),IF(AI197&gt;=0.7,RANDBETWEEN($F$23,$G$23),FALSE)))</f>
        <v>0</v>
      </c>
      <c r="R197" s="14">
        <f t="shared" ca="1" si="88"/>
        <v>-10000</v>
      </c>
      <c r="S197" s="41">
        <f t="shared" ref="S197:S260" ca="1" si="101">RANDBETWEEN($E$14,$F$14)/100</f>
        <v>18.510000000000002</v>
      </c>
      <c r="T197" s="41">
        <f t="shared" ref="T197:T260" ca="1" si="102">RANDBETWEEN($E$15,$F$15)/100</f>
        <v>13.09</v>
      </c>
      <c r="U197" s="14">
        <f t="shared" ref="U197:U260" ca="1" si="103">IF(AJ197&lt;=0.1,RANDBETWEEN($B$23,$C$23),IF(AND(AJ197&gt;0.1,AP197&lt;0.7),RANDBETWEEN($D$23,$E$23),IF(AJ197&gt;=0.7,RANDBETWEEN($F$23,$G$23),FALSE)))</f>
        <v>5155</v>
      </c>
      <c r="V197" s="14">
        <f t="shared" ca="1" si="89"/>
        <v>17940.100000000009</v>
      </c>
      <c r="W197" s="41">
        <f t="shared" ref="W197:W260" ca="1" si="104">RANDBETWEEN($E$14,$F$14)/100</f>
        <v>18.46</v>
      </c>
      <c r="X197" s="41">
        <f t="shared" ref="X197:X260" ca="1" si="105">RANDBETWEEN($E$15,$F$15)/100</f>
        <v>13.1</v>
      </c>
      <c r="Y197" s="14">
        <f t="shared" ref="Y197:Y260" ca="1" si="106">IF(AK197&lt;=0.1,RANDBETWEEN($B$23,$C$23),IF(AND(AK197&gt;0.1,AT197&lt;0.7),RANDBETWEEN($D$23,$E$23),IF(AK197&gt;=0.7,RANDBETWEEN($F$23,$G$23),FALSE)))</f>
        <v>4903</v>
      </c>
      <c r="Z197" s="14">
        <f t="shared" ca="1" si="90"/>
        <v>16280.080000000005</v>
      </c>
      <c r="AA197" s="41">
        <f t="shared" ref="AA197:AA260" ca="1" si="107">RANDBETWEEN($E$14,$F$14)/100</f>
        <v>18.62</v>
      </c>
      <c r="AB197" s="41">
        <f t="shared" ref="AB197:AB260" ca="1" si="108">RANDBETWEEN($E$15,$F$15)/100</f>
        <v>13.69</v>
      </c>
      <c r="AC197" s="14">
        <f t="shared" ref="AC197:AC260" ca="1" si="109">IF(AL197&lt;=0.1,RANDBETWEEN($B$23,$C$23),IF(AND(AL197&gt;0.1,AX197&lt;0.7),RANDBETWEEN($D$23,$E$23),IF(AL197&gt;=0.7,RANDBETWEEN($F$23,$G$23),FALSE)))</f>
        <v>5084</v>
      </c>
      <c r="AD197" s="14">
        <f t="shared" ca="1" si="91"/>
        <v>0</v>
      </c>
      <c r="AE197">
        <f t="shared" ca="1" si="92"/>
        <v>4</v>
      </c>
      <c r="AF197" s="46">
        <f t="shared" ca="1" si="93"/>
        <v>-27214.433991939255</v>
      </c>
      <c r="AH197" s="42">
        <f t="shared" ca="1" si="86"/>
        <v>0.59007934428278153</v>
      </c>
      <c r="AI197" s="42">
        <f t="shared" ca="1" si="85"/>
        <v>0.63213170738623414</v>
      </c>
      <c r="AJ197" s="42">
        <f t="shared" ca="1" si="85"/>
        <v>0.80802934793781755</v>
      </c>
      <c r="AK197" s="42">
        <f t="shared" ca="1" si="85"/>
        <v>1.1733314219968261E-2</v>
      </c>
      <c r="AL197" s="42">
        <f t="shared" ca="1" si="85"/>
        <v>0.80804628544109847</v>
      </c>
      <c r="AM197" s="42">
        <f t="shared" ca="1" si="85"/>
        <v>0.18774514730932101</v>
      </c>
    </row>
    <row r="198" spans="9:39" x14ac:dyDescent="0.3">
      <c r="I198">
        <v>195</v>
      </c>
      <c r="J198" s="14">
        <f t="shared" ca="1" si="94"/>
        <v>-63404</v>
      </c>
      <c r="K198" s="41">
        <f t="shared" ca="1" si="95"/>
        <v>18.13</v>
      </c>
      <c r="L198" s="41">
        <f t="shared" ca="1" si="96"/>
        <v>13.75</v>
      </c>
      <c r="M198" s="14">
        <f t="shared" ca="1" si="97"/>
        <v>5025</v>
      </c>
      <c r="N198" s="14">
        <f t="shared" ca="1" si="87"/>
        <v>12009.499999999996</v>
      </c>
      <c r="O198" s="41">
        <f t="shared" ca="1" si="98"/>
        <v>18.489999999999998</v>
      </c>
      <c r="P198" s="41">
        <f t="shared" ca="1" si="99"/>
        <v>12.56</v>
      </c>
      <c r="Q198" s="14" t="b">
        <f t="shared" ca="1" si="100"/>
        <v>0</v>
      </c>
      <c r="R198" s="14">
        <f t="shared" ca="1" si="88"/>
        <v>-10000</v>
      </c>
      <c r="S198" s="41">
        <f t="shared" ca="1" si="101"/>
        <v>19.07</v>
      </c>
      <c r="T198" s="41">
        <f t="shared" ca="1" si="102"/>
        <v>13.76</v>
      </c>
      <c r="U198" s="14">
        <f t="shared" ca="1" si="103"/>
        <v>5013</v>
      </c>
      <c r="V198" s="14">
        <f t="shared" ca="1" si="89"/>
        <v>16619.030000000002</v>
      </c>
      <c r="W198" s="41">
        <f t="shared" ca="1" si="104"/>
        <v>17.96</v>
      </c>
      <c r="X198" s="41">
        <f t="shared" ca="1" si="105"/>
        <v>12.55</v>
      </c>
      <c r="Y198" s="14">
        <f t="shared" ca="1" si="106"/>
        <v>5120</v>
      </c>
      <c r="Z198" s="14">
        <f t="shared" ca="1" si="90"/>
        <v>17699.2</v>
      </c>
      <c r="AA198" s="41">
        <f t="shared" ca="1" si="107"/>
        <v>17.809999999999999</v>
      </c>
      <c r="AB198" s="41">
        <f t="shared" ca="1" si="108"/>
        <v>13.82</v>
      </c>
      <c r="AC198" s="14">
        <f t="shared" ca="1" si="109"/>
        <v>5016</v>
      </c>
      <c r="AD198" s="14">
        <f t="shared" ca="1" si="91"/>
        <v>0</v>
      </c>
      <c r="AE198">
        <f t="shared" ca="1" si="92"/>
        <v>4</v>
      </c>
      <c r="AF198" s="46">
        <f t="shared" ca="1" si="93"/>
        <v>-31133.174718241171</v>
      </c>
      <c r="AH198" s="42">
        <f t="shared" ca="1" si="86"/>
        <v>0.42532263503397749</v>
      </c>
      <c r="AI198" s="42">
        <f t="shared" ca="1" si="85"/>
        <v>0.41124372858848546</v>
      </c>
      <c r="AJ198" s="42">
        <f t="shared" ca="1" si="85"/>
        <v>0.22330211708022274</v>
      </c>
      <c r="AK198" s="42">
        <f t="shared" ca="1" si="85"/>
        <v>0.62032001097465306</v>
      </c>
      <c r="AL198" s="42">
        <f t="shared" ca="1" si="85"/>
        <v>0.75377773850631347</v>
      </c>
      <c r="AM198" s="42">
        <f t="shared" ca="1" si="85"/>
        <v>0.31659944615390323</v>
      </c>
    </row>
    <row r="199" spans="9:39" x14ac:dyDescent="0.3">
      <c r="I199">
        <v>196</v>
      </c>
      <c r="J199" s="14">
        <f t="shared" ca="1" si="94"/>
        <v>-62586</v>
      </c>
      <c r="K199" s="41">
        <f t="shared" ca="1" si="95"/>
        <v>18.8</v>
      </c>
      <c r="L199" s="41">
        <f t="shared" ca="1" si="96"/>
        <v>13.04</v>
      </c>
      <c r="M199" s="14">
        <f t="shared" ca="1" si="97"/>
        <v>5003</v>
      </c>
      <c r="N199" s="14">
        <f t="shared" ca="1" si="87"/>
        <v>18817.280000000006</v>
      </c>
      <c r="O199" s="41">
        <f t="shared" ca="1" si="98"/>
        <v>18.77</v>
      </c>
      <c r="P199" s="41">
        <f t="shared" ca="1" si="99"/>
        <v>14</v>
      </c>
      <c r="Q199" s="14">
        <f t="shared" ca="1" si="100"/>
        <v>5185</v>
      </c>
      <c r="R199" s="14">
        <f t="shared" ca="1" si="88"/>
        <v>14732.449999999997</v>
      </c>
      <c r="S199" s="41">
        <f t="shared" ca="1" si="101"/>
        <v>17.97</v>
      </c>
      <c r="T199" s="41">
        <f t="shared" ca="1" si="102"/>
        <v>12.59</v>
      </c>
      <c r="U199" s="14">
        <f t="shared" ca="1" si="103"/>
        <v>5071</v>
      </c>
      <c r="V199" s="14">
        <f t="shared" ca="1" si="89"/>
        <v>17281.979999999996</v>
      </c>
      <c r="W199" s="41">
        <f t="shared" ca="1" si="104"/>
        <v>18.760000000000002</v>
      </c>
      <c r="X199" s="41">
        <f t="shared" ca="1" si="105"/>
        <v>12.62</v>
      </c>
      <c r="Y199" s="14">
        <f t="shared" ca="1" si="106"/>
        <v>5131</v>
      </c>
      <c r="Z199" s="14">
        <f t="shared" ca="1" si="90"/>
        <v>21504.340000000011</v>
      </c>
      <c r="AA199" s="41">
        <f t="shared" ca="1" si="107"/>
        <v>17.75</v>
      </c>
      <c r="AB199" s="41">
        <f t="shared" ca="1" si="108"/>
        <v>13.56</v>
      </c>
      <c r="AC199" s="14">
        <f t="shared" ca="1" si="109"/>
        <v>5095</v>
      </c>
      <c r="AD199" s="14">
        <f t="shared" ca="1" si="91"/>
        <v>11348.05</v>
      </c>
      <c r="AE199">
        <f t="shared" ca="1" si="92"/>
        <v>5</v>
      </c>
      <c r="AF199" s="46">
        <f t="shared" ca="1" si="93"/>
        <v>7831.7332148784444</v>
      </c>
      <c r="AH199" s="42">
        <f t="shared" ca="1" si="86"/>
        <v>0.1563979428397555</v>
      </c>
      <c r="AI199" s="42">
        <f t="shared" ca="1" si="85"/>
        <v>0.21332840382882245</v>
      </c>
      <c r="AJ199" s="42">
        <f t="shared" ca="1" si="85"/>
        <v>0.69873667683353269</v>
      </c>
      <c r="AK199" s="42">
        <f t="shared" ref="AI199:AM250" ca="1" si="110">RAND()</f>
        <v>0.3149120178385032</v>
      </c>
      <c r="AL199" s="42">
        <f t="shared" ca="1" si="110"/>
        <v>0.28767396936894496</v>
      </c>
      <c r="AM199" s="42">
        <f t="shared" ca="1" si="110"/>
        <v>0.89911905249318524</v>
      </c>
    </row>
    <row r="200" spans="9:39" x14ac:dyDescent="0.3">
      <c r="I200">
        <v>197</v>
      </c>
      <c r="J200" s="14">
        <f t="shared" ca="1" si="94"/>
        <v>-63788</v>
      </c>
      <c r="K200" s="41">
        <f t="shared" ca="1" si="95"/>
        <v>19.29</v>
      </c>
      <c r="L200" s="41">
        <f t="shared" ca="1" si="96"/>
        <v>12.65</v>
      </c>
      <c r="M200" s="14">
        <f t="shared" ca="1" si="97"/>
        <v>5083</v>
      </c>
      <c r="N200" s="14">
        <f t="shared" ca="1" si="87"/>
        <v>23751.119999999995</v>
      </c>
      <c r="O200" s="41">
        <f t="shared" ca="1" si="98"/>
        <v>18.03</v>
      </c>
      <c r="P200" s="41">
        <f t="shared" ca="1" si="99"/>
        <v>12.89</v>
      </c>
      <c r="Q200" s="14" t="b">
        <f t="shared" ca="1" si="100"/>
        <v>0</v>
      </c>
      <c r="R200" s="14">
        <f t="shared" ca="1" si="88"/>
        <v>-10000</v>
      </c>
      <c r="S200" s="41">
        <f t="shared" ca="1" si="101"/>
        <v>19.260000000000002</v>
      </c>
      <c r="T200" s="41">
        <f t="shared" ca="1" si="102"/>
        <v>13.86</v>
      </c>
      <c r="U200" s="14">
        <f t="shared" ca="1" si="103"/>
        <v>4985</v>
      </c>
      <c r="V200" s="14">
        <f t="shared" ca="1" si="89"/>
        <v>16919.000000000011</v>
      </c>
      <c r="W200" s="41">
        <f t="shared" ca="1" si="104"/>
        <v>18.350000000000001</v>
      </c>
      <c r="X200" s="41">
        <f t="shared" ca="1" si="105"/>
        <v>12.63</v>
      </c>
      <c r="Y200" s="14">
        <f t="shared" ca="1" si="106"/>
        <v>5061</v>
      </c>
      <c r="Z200" s="14">
        <f t="shared" ca="1" si="90"/>
        <v>18948.920000000002</v>
      </c>
      <c r="AA200" s="41">
        <f t="shared" ca="1" si="107"/>
        <v>17.71</v>
      </c>
      <c r="AB200" s="41">
        <f t="shared" ca="1" si="108"/>
        <v>12.65</v>
      </c>
      <c r="AC200" s="14">
        <f t="shared" ca="1" si="109"/>
        <v>5099</v>
      </c>
      <c r="AD200" s="14">
        <f t="shared" ca="1" si="91"/>
        <v>0</v>
      </c>
      <c r="AE200">
        <f t="shared" ca="1" si="92"/>
        <v>4</v>
      </c>
      <c r="AF200" s="46">
        <f t="shared" ca="1" si="93"/>
        <v>-19873.971049228883</v>
      </c>
      <c r="AH200" s="42">
        <f t="shared" ca="1" si="86"/>
        <v>0.34676871798414965</v>
      </c>
      <c r="AI200" s="42">
        <f t="shared" ca="1" si="110"/>
        <v>0.45280637995597439</v>
      </c>
      <c r="AJ200" s="42">
        <f t="shared" ca="1" si="110"/>
        <v>7.9725711072684224E-2</v>
      </c>
      <c r="AK200" s="42">
        <f t="shared" ca="1" si="110"/>
        <v>0.62318897496948966</v>
      </c>
      <c r="AL200" s="42">
        <f t="shared" ca="1" si="110"/>
        <v>0.89361884424019911</v>
      </c>
      <c r="AM200" s="42">
        <f t="shared" ca="1" si="110"/>
        <v>0.35560355544036892</v>
      </c>
    </row>
    <row r="201" spans="9:39" x14ac:dyDescent="0.3">
      <c r="I201">
        <v>198</v>
      </c>
      <c r="J201" s="14">
        <f t="shared" ca="1" si="94"/>
        <v>-60319</v>
      </c>
      <c r="K201" s="41">
        <f t="shared" ca="1" si="95"/>
        <v>18.13</v>
      </c>
      <c r="L201" s="41">
        <f t="shared" ca="1" si="96"/>
        <v>13.44</v>
      </c>
      <c r="M201" s="14">
        <f t="shared" ca="1" si="97"/>
        <v>4996</v>
      </c>
      <c r="N201" s="14">
        <f t="shared" ca="1" si="87"/>
        <v>13431.239999999998</v>
      </c>
      <c r="O201" s="41">
        <f t="shared" ca="1" si="98"/>
        <v>17.989999999999998</v>
      </c>
      <c r="P201" s="41">
        <f t="shared" ca="1" si="99"/>
        <v>12.56</v>
      </c>
      <c r="Q201" s="14" t="b">
        <f t="shared" ca="1" si="100"/>
        <v>0</v>
      </c>
      <c r="R201" s="14">
        <f t="shared" ca="1" si="88"/>
        <v>-10000</v>
      </c>
      <c r="S201" s="41">
        <f t="shared" ca="1" si="101"/>
        <v>17.82</v>
      </c>
      <c r="T201" s="41">
        <f t="shared" ca="1" si="102"/>
        <v>13.61</v>
      </c>
      <c r="U201" s="14">
        <f t="shared" ca="1" si="103"/>
        <v>5016</v>
      </c>
      <c r="V201" s="14">
        <f t="shared" ca="1" si="89"/>
        <v>11117.360000000004</v>
      </c>
      <c r="W201" s="41">
        <f t="shared" ca="1" si="104"/>
        <v>18.68</v>
      </c>
      <c r="X201" s="41">
        <f t="shared" ca="1" si="105"/>
        <v>13.6</v>
      </c>
      <c r="Y201" s="14">
        <f t="shared" ca="1" si="106"/>
        <v>4990</v>
      </c>
      <c r="Z201" s="14">
        <f t="shared" ca="1" si="90"/>
        <v>15349.2</v>
      </c>
      <c r="AA201" s="41">
        <f t="shared" ca="1" si="107"/>
        <v>18.52</v>
      </c>
      <c r="AB201" s="41">
        <f t="shared" ca="1" si="108"/>
        <v>13.85</v>
      </c>
      <c r="AC201" s="14">
        <f t="shared" ca="1" si="109"/>
        <v>5143</v>
      </c>
      <c r="AD201" s="14">
        <f t="shared" ca="1" si="91"/>
        <v>0</v>
      </c>
      <c r="AE201">
        <f t="shared" ca="1" si="92"/>
        <v>4</v>
      </c>
      <c r="AF201" s="46">
        <f t="shared" ca="1" si="93"/>
        <v>-33071.348471586709</v>
      </c>
      <c r="AH201" s="42">
        <f t="shared" ca="1" si="86"/>
        <v>2.348255077863115E-2</v>
      </c>
      <c r="AI201" s="42">
        <f t="shared" ca="1" si="110"/>
        <v>0.36275497200606655</v>
      </c>
      <c r="AJ201" s="42">
        <f t="shared" ca="1" si="110"/>
        <v>0.47083329549842412</v>
      </c>
      <c r="AK201" s="42">
        <f t="shared" ca="1" si="110"/>
        <v>6.8335551168494657E-3</v>
      </c>
      <c r="AL201" s="42">
        <f t="shared" ca="1" si="110"/>
        <v>0.89341660326120942</v>
      </c>
      <c r="AM201" s="42">
        <f t="shared" ca="1" si="110"/>
        <v>0.16411101974189746</v>
      </c>
    </row>
    <row r="202" spans="9:39" x14ac:dyDescent="0.3">
      <c r="I202">
        <v>199</v>
      </c>
      <c r="J202" s="14">
        <f t="shared" ca="1" si="94"/>
        <v>-61288</v>
      </c>
      <c r="K202" s="41">
        <f t="shared" ca="1" si="95"/>
        <v>18.52</v>
      </c>
      <c r="L202" s="41">
        <f t="shared" ca="1" si="96"/>
        <v>13.6</v>
      </c>
      <c r="M202" s="14">
        <f t="shared" ca="1" si="97"/>
        <v>5345</v>
      </c>
      <c r="N202" s="14">
        <f t="shared" ca="1" si="87"/>
        <v>16297.399999999998</v>
      </c>
      <c r="O202" s="41">
        <f t="shared" ca="1" si="98"/>
        <v>18.239999999999998</v>
      </c>
      <c r="P202" s="41">
        <f t="shared" ca="1" si="99"/>
        <v>13.84</v>
      </c>
      <c r="Q202" s="14">
        <f t="shared" ca="1" si="100"/>
        <v>5034</v>
      </c>
      <c r="R202" s="14">
        <f t="shared" ca="1" si="88"/>
        <v>12149.599999999991</v>
      </c>
      <c r="S202" s="41">
        <f t="shared" ca="1" si="101"/>
        <v>19.13</v>
      </c>
      <c r="T202" s="41">
        <f t="shared" ca="1" si="102"/>
        <v>13.07</v>
      </c>
      <c r="U202" s="14">
        <f t="shared" ca="1" si="103"/>
        <v>5166</v>
      </c>
      <c r="V202" s="14">
        <f t="shared" ca="1" si="89"/>
        <v>21305.959999999992</v>
      </c>
      <c r="W202" s="41">
        <f t="shared" ca="1" si="104"/>
        <v>18.43</v>
      </c>
      <c r="X202" s="41">
        <f t="shared" ca="1" si="105"/>
        <v>13.69</v>
      </c>
      <c r="Y202" s="14">
        <f t="shared" ca="1" si="106"/>
        <v>5094</v>
      </c>
      <c r="Z202" s="14">
        <f t="shared" ca="1" si="90"/>
        <v>14145.560000000001</v>
      </c>
      <c r="AA202" s="41">
        <f t="shared" ca="1" si="107"/>
        <v>17.989999999999998</v>
      </c>
      <c r="AB202" s="41">
        <f t="shared" ca="1" si="108"/>
        <v>13.11</v>
      </c>
      <c r="AC202" s="14">
        <f t="shared" ca="1" si="109"/>
        <v>5061</v>
      </c>
      <c r="AD202" s="14">
        <f t="shared" ca="1" si="91"/>
        <v>0</v>
      </c>
      <c r="AE202">
        <f t="shared" ca="1" si="92"/>
        <v>4</v>
      </c>
      <c r="AF202" s="46">
        <f t="shared" ca="1" si="93"/>
        <v>-5666.5002769410712</v>
      </c>
      <c r="AH202" s="42">
        <f t="shared" ca="1" si="86"/>
        <v>0.91179748416150597</v>
      </c>
      <c r="AI202" s="42">
        <f t="shared" ca="1" si="110"/>
        <v>0.90094661036103241</v>
      </c>
      <c r="AJ202" s="42">
        <f t="shared" ca="1" si="110"/>
        <v>0.55262018517074851</v>
      </c>
      <c r="AK202" s="42">
        <f t="shared" ca="1" si="110"/>
        <v>0.60726503759604056</v>
      </c>
      <c r="AL202" s="42">
        <f t="shared" ca="1" si="110"/>
        <v>0.36130346876218344</v>
      </c>
      <c r="AM202" s="42">
        <f t="shared" ca="1" si="110"/>
        <v>0.24855536167657488</v>
      </c>
    </row>
    <row r="203" spans="9:39" x14ac:dyDescent="0.3">
      <c r="I203">
        <v>200</v>
      </c>
      <c r="J203" s="14">
        <f t="shared" ca="1" si="94"/>
        <v>-60534</v>
      </c>
      <c r="K203" s="41">
        <f t="shared" ca="1" si="95"/>
        <v>19.16</v>
      </c>
      <c r="L203" s="41">
        <f t="shared" ca="1" si="96"/>
        <v>13.62</v>
      </c>
      <c r="M203" s="14">
        <f t="shared" ca="1" si="97"/>
        <v>5188</v>
      </c>
      <c r="N203" s="14">
        <f t="shared" ca="1" si="87"/>
        <v>18741.520000000004</v>
      </c>
      <c r="O203" s="41">
        <f t="shared" ca="1" si="98"/>
        <v>18.079999999999998</v>
      </c>
      <c r="P203" s="41">
        <f t="shared" ca="1" si="99"/>
        <v>12.65</v>
      </c>
      <c r="Q203" s="14" t="b">
        <f t="shared" ca="1" si="100"/>
        <v>0</v>
      </c>
      <c r="R203" s="14">
        <f t="shared" ca="1" si="88"/>
        <v>-10000</v>
      </c>
      <c r="S203" s="41">
        <f t="shared" ca="1" si="101"/>
        <v>17.760000000000002</v>
      </c>
      <c r="T203" s="41">
        <f t="shared" ca="1" si="102"/>
        <v>13.95</v>
      </c>
      <c r="U203" s="14">
        <f t="shared" ca="1" si="103"/>
        <v>5081</v>
      </c>
      <c r="V203" s="14">
        <f t="shared" ca="1" si="89"/>
        <v>9358.6100000000115</v>
      </c>
      <c r="W203" s="41">
        <f t="shared" ca="1" si="104"/>
        <v>18.920000000000002</v>
      </c>
      <c r="X203" s="41">
        <f t="shared" ca="1" si="105"/>
        <v>13.91</v>
      </c>
      <c r="Y203" s="14">
        <f t="shared" ca="1" si="106"/>
        <v>4990</v>
      </c>
      <c r="Z203" s="14">
        <f t="shared" ca="1" si="90"/>
        <v>14999.900000000009</v>
      </c>
      <c r="AA203" s="41">
        <f t="shared" ca="1" si="107"/>
        <v>18.21</v>
      </c>
      <c r="AB203" s="41">
        <f t="shared" ca="1" si="108"/>
        <v>12.56</v>
      </c>
      <c r="AC203" s="14">
        <f t="shared" ca="1" si="109"/>
        <v>5007</v>
      </c>
      <c r="AD203" s="14">
        <f t="shared" ca="1" si="91"/>
        <v>0</v>
      </c>
      <c r="AE203">
        <f t="shared" ca="1" si="92"/>
        <v>4</v>
      </c>
      <c r="AF203" s="46">
        <f t="shared" ca="1" si="93"/>
        <v>-30202.160374789102</v>
      </c>
      <c r="AH203" s="42">
        <f t="shared" ca="1" si="86"/>
        <v>0.35045215714567701</v>
      </c>
      <c r="AI203" s="42">
        <f t="shared" ca="1" si="110"/>
        <v>0.51333049303780975</v>
      </c>
      <c r="AJ203" s="42">
        <f t="shared" ca="1" si="110"/>
        <v>0.57697532396232187</v>
      </c>
      <c r="AK203" s="42">
        <f t="shared" ca="1" si="110"/>
        <v>4.0109622524649224E-2</v>
      </c>
      <c r="AL203" s="42">
        <f t="shared" ca="1" si="110"/>
        <v>0.7844507322691473</v>
      </c>
      <c r="AM203" s="42">
        <f t="shared" ca="1" si="110"/>
        <v>0.27049486007045476</v>
      </c>
    </row>
    <row r="204" spans="9:39" x14ac:dyDescent="0.3">
      <c r="I204">
        <v>201</v>
      </c>
      <c r="J204" s="14">
        <f t="shared" ca="1" si="94"/>
        <v>-61870</v>
      </c>
      <c r="K204" s="41">
        <f t="shared" ca="1" si="95"/>
        <v>18.28</v>
      </c>
      <c r="L204" s="41">
        <f t="shared" ca="1" si="96"/>
        <v>12.77</v>
      </c>
      <c r="M204" s="14">
        <f t="shared" ca="1" si="97"/>
        <v>5045</v>
      </c>
      <c r="N204" s="14">
        <f t="shared" ca="1" si="87"/>
        <v>17797.950000000008</v>
      </c>
      <c r="O204" s="41">
        <f t="shared" ca="1" si="98"/>
        <v>18.940000000000001</v>
      </c>
      <c r="P204" s="41">
        <f t="shared" ca="1" si="99"/>
        <v>13.31</v>
      </c>
      <c r="Q204" s="14">
        <f t="shared" ca="1" si="100"/>
        <v>5021</v>
      </c>
      <c r="R204" s="14">
        <f t="shared" ca="1" si="88"/>
        <v>18268.230000000003</v>
      </c>
      <c r="S204" s="41">
        <f t="shared" ca="1" si="101"/>
        <v>19.399999999999999</v>
      </c>
      <c r="T204" s="41">
        <f t="shared" ca="1" si="102"/>
        <v>13.33</v>
      </c>
      <c r="U204" s="14">
        <f t="shared" ca="1" si="103"/>
        <v>5004</v>
      </c>
      <c r="V204" s="14">
        <f t="shared" ca="1" si="89"/>
        <v>20374.279999999992</v>
      </c>
      <c r="W204" s="41">
        <f t="shared" ca="1" si="104"/>
        <v>19.309999999999999</v>
      </c>
      <c r="X204" s="41">
        <f t="shared" ca="1" si="105"/>
        <v>13.44</v>
      </c>
      <c r="Y204" s="14">
        <f t="shared" ca="1" si="106"/>
        <v>5127</v>
      </c>
      <c r="Z204" s="14">
        <f t="shared" ca="1" si="90"/>
        <v>20095.489999999994</v>
      </c>
      <c r="AA204" s="41">
        <f t="shared" ca="1" si="107"/>
        <v>18.52</v>
      </c>
      <c r="AB204" s="41">
        <f t="shared" ca="1" si="108"/>
        <v>12.81</v>
      </c>
      <c r="AC204" s="14">
        <f t="shared" ca="1" si="109"/>
        <v>5088</v>
      </c>
      <c r="AD204" s="14">
        <f t="shared" ca="1" si="91"/>
        <v>0</v>
      </c>
      <c r="AE204">
        <f t="shared" ca="1" si="92"/>
        <v>4</v>
      </c>
      <c r="AF204" s="46">
        <f t="shared" ca="1" si="93"/>
        <v>3965.4030074039888</v>
      </c>
      <c r="AH204" s="42">
        <f t="shared" ca="1" si="86"/>
        <v>0.46755229818355892</v>
      </c>
      <c r="AI204" s="42">
        <f t="shared" ca="1" si="110"/>
        <v>0.92392374703184821</v>
      </c>
      <c r="AJ204" s="42">
        <f t="shared" ca="1" si="110"/>
        <v>0.12267699409448907</v>
      </c>
      <c r="AK204" s="42">
        <f t="shared" ca="1" si="110"/>
        <v>0.64790633776388895</v>
      </c>
      <c r="AL204" s="42">
        <f t="shared" ca="1" si="110"/>
        <v>0.21510619355947003</v>
      </c>
      <c r="AM204" s="42">
        <f t="shared" ca="1" si="110"/>
        <v>0.55988816019950194</v>
      </c>
    </row>
    <row r="205" spans="9:39" x14ac:dyDescent="0.3">
      <c r="I205">
        <v>202</v>
      </c>
      <c r="J205" s="14">
        <f t="shared" ca="1" si="94"/>
        <v>-61877</v>
      </c>
      <c r="K205" s="41">
        <f t="shared" ca="1" si="95"/>
        <v>19.45</v>
      </c>
      <c r="L205" s="41">
        <f t="shared" ca="1" si="96"/>
        <v>12.56</v>
      </c>
      <c r="M205" s="14">
        <f t="shared" ca="1" si="97"/>
        <v>4967</v>
      </c>
      <c r="N205" s="14">
        <f t="shared" ca="1" si="87"/>
        <v>24222.629999999997</v>
      </c>
      <c r="O205" s="41">
        <f t="shared" ca="1" si="98"/>
        <v>19.309999999999999</v>
      </c>
      <c r="P205" s="41">
        <f t="shared" ca="1" si="99"/>
        <v>13.1</v>
      </c>
      <c r="Q205" s="14">
        <f t="shared" ca="1" si="100"/>
        <v>5081</v>
      </c>
      <c r="R205" s="14">
        <f t="shared" ca="1" si="88"/>
        <v>21553.009999999995</v>
      </c>
      <c r="S205" s="41">
        <f t="shared" ca="1" si="101"/>
        <v>17.989999999999998</v>
      </c>
      <c r="T205" s="41">
        <f t="shared" ca="1" si="102"/>
        <v>12.58</v>
      </c>
      <c r="U205" s="14">
        <f t="shared" ca="1" si="103"/>
        <v>5138</v>
      </c>
      <c r="V205" s="14">
        <f t="shared" ca="1" si="89"/>
        <v>17796.579999999991</v>
      </c>
      <c r="W205" s="41">
        <f t="shared" ca="1" si="104"/>
        <v>18.03</v>
      </c>
      <c r="X205" s="41">
        <f t="shared" ca="1" si="105"/>
        <v>13.77</v>
      </c>
      <c r="Y205" s="14">
        <f t="shared" ca="1" si="106"/>
        <v>5052</v>
      </c>
      <c r="Z205" s="14">
        <f t="shared" ca="1" si="90"/>
        <v>11521.520000000008</v>
      </c>
      <c r="AA205" s="41">
        <f t="shared" ca="1" si="107"/>
        <v>19.48</v>
      </c>
      <c r="AB205" s="41">
        <f t="shared" ca="1" si="108"/>
        <v>12.71</v>
      </c>
      <c r="AC205" s="14">
        <f t="shared" ca="1" si="109"/>
        <v>5116</v>
      </c>
      <c r="AD205" s="14">
        <f t="shared" ca="1" si="91"/>
        <v>0</v>
      </c>
      <c r="AE205">
        <f t="shared" ca="1" si="92"/>
        <v>4</v>
      </c>
      <c r="AF205" s="46">
        <f t="shared" ca="1" si="93"/>
        <v>3985.9571984315753</v>
      </c>
      <c r="AH205" s="42">
        <f t="shared" ca="1" si="86"/>
        <v>2.5860340782947189E-2</v>
      </c>
      <c r="AI205" s="42">
        <f t="shared" ca="1" si="110"/>
        <v>0.71851947652272219</v>
      </c>
      <c r="AJ205" s="42">
        <f t="shared" ca="1" si="110"/>
        <v>0.39040391886522952</v>
      </c>
      <c r="AK205" s="42">
        <f t="shared" ca="1" si="110"/>
        <v>0.46773088948571173</v>
      </c>
      <c r="AL205" s="42">
        <f t="shared" ca="1" si="110"/>
        <v>0.53270114249949096</v>
      </c>
      <c r="AM205" s="42">
        <f t="shared" ca="1" si="110"/>
        <v>0.13364406021165187</v>
      </c>
    </row>
    <row r="206" spans="9:39" x14ac:dyDescent="0.3">
      <c r="I206">
        <v>203</v>
      </c>
      <c r="J206" s="14">
        <f t="shared" ca="1" si="94"/>
        <v>-63149</v>
      </c>
      <c r="K206" s="41">
        <f t="shared" ca="1" si="95"/>
        <v>17.7</v>
      </c>
      <c r="L206" s="41">
        <f t="shared" ca="1" si="96"/>
        <v>13.54</v>
      </c>
      <c r="M206" s="14">
        <f t="shared" ca="1" si="97"/>
        <v>5049</v>
      </c>
      <c r="N206" s="14">
        <f t="shared" ca="1" si="87"/>
        <v>11003.84</v>
      </c>
      <c r="O206" s="41">
        <f t="shared" ca="1" si="98"/>
        <v>18.59</v>
      </c>
      <c r="P206" s="41">
        <f t="shared" ca="1" si="99"/>
        <v>13.29</v>
      </c>
      <c r="Q206" s="14">
        <f t="shared" ca="1" si="100"/>
        <v>4908</v>
      </c>
      <c r="R206" s="14">
        <f t="shared" ca="1" si="88"/>
        <v>16012.400000000005</v>
      </c>
      <c r="S206" s="41">
        <f t="shared" ca="1" si="101"/>
        <v>18.87</v>
      </c>
      <c r="T206" s="41">
        <f t="shared" ca="1" si="102"/>
        <v>12.94</v>
      </c>
      <c r="U206" s="14">
        <f t="shared" ca="1" si="103"/>
        <v>5050</v>
      </c>
      <c r="V206" s="14">
        <f t="shared" ca="1" si="89"/>
        <v>19946.500000000007</v>
      </c>
      <c r="W206" s="41">
        <f t="shared" ca="1" si="104"/>
        <v>18.29</v>
      </c>
      <c r="X206" s="41">
        <f t="shared" ca="1" si="105"/>
        <v>13.09</v>
      </c>
      <c r="Y206" s="14">
        <f t="shared" ca="1" si="106"/>
        <v>5035</v>
      </c>
      <c r="Z206" s="14">
        <f t="shared" ca="1" si="90"/>
        <v>16181.999999999996</v>
      </c>
      <c r="AA206" s="41">
        <f t="shared" ca="1" si="107"/>
        <v>18</v>
      </c>
      <c r="AB206" s="41">
        <f t="shared" ca="1" si="108"/>
        <v>13.33</v>
      </c>
      <c r="AC206" s="14">
        <f t="shared" ca="1" si="109"/>
        <v>5153</v>
      </c>
      <c r="AD206" s="14">
        <f t="shared" ca="1" si="91"/>
        <v>0</v>
      </c>
      <c r="AE206">
        <f t="shared" ca="1" si="92"/>
        <v>4</v>
      </c>
      <c r="AF206" s="46">
        <f t="shared" ca="1" si="93"/>
        <v>-8445.2020606783553</v>
      </c>
      <c r="AH206" s="42">
        <f t="shared" ca="1" si="86"/>
        <v>0.4503648967962286</v>
      </c>
      <c r="AI206" s="42">
        <f t="shared" ca="1" si="110"/>
        <v>7.2138334307254137E-2</v>
      </c>
      <c r="AJ206" s="42">
        <f t="shared" ca="1" si="110"/>
        <v>0.66378008737779792</v>
      </c>
      <c r="AK206" s="42">
        <f t="shared" ca="1" si="110"/>
        <v>0.60662755916915245</v>
      </c>
      <c r="AL206" s="42">
        <f t="shared" ca="1" si="110"/>
        <v>0.55319219368341443</v>
      </c>
      <c r="AM206" s="42">
        <f t="shared" ca="1" si="110"/>
        <v>0.34989425388425499</v>
      </c>
    </row>
    <row r="207" spans="9:39" x14ac:dyDescent="0.3">
      <c r="I207">
        <v>204</v>
      </c>
      <c r="J207" s="14">
        <f t="shared" ca="1" si="94"/>
        <v>-61929</v>
      </c>
      <c r="K207" s="41">
        <f t="shared" ca="1" si="95"/>
        <v>19.100000000000001</v>
      </c>
      <c r="L207" s="41">
        <f t="shared" ca="1" si="96"/>
        <v>13.22</v>
      </c>
      <c r="M207" s="14">
        <f t="shared" ca="1" si="97"/>
        <v>5316</v>
      </c>
      <c r="N207" s="14">
        <f t="shared" ca="1" si="87"/>
        <v>21258.080000000005</v>
      </c>
      <c r="O207" s="41">
        <f t="shared" ca="1" si="98"/>
        <v>17.8</v>
      </c>
      <c r="P207" s="41">
        <f t="shared" ca="1" si="99"/>
        <v>13.61</v>
      </c>
      <c r="Q207" s="14">
        <f t="shared" ca="1" si="100"/>
        <v>5197</v>
      </c>
      <c r="R207" s="14">
        <f t="shared" ca="1" si="88"/>
        <v>11775.430000000008</v>
      </c>
      <c r="S207" s="41">
        <f t="shared" ca="1" si="101"/>
        <v>19.41</v>
      </c>
      <c r="T207" s="41">
        <f t="shared" ca="1" si="102"/>
        <v>13.6</v>
      </c>
      <c r="U207" s="14">
        <f t="shared" ca="1" si="103"/>
        <v>5077</v>
      </c>
      <c r="V207" s="14">
        <f t="shared" ca="1" si="89"/>
        <v>19497.370000000003</v>
      </c>
      <c r="W207" s="41">
        <f t="shared" ca="1" si="104"/>
        <v>18.8</v>
      </c>
      <c r="X207" s="41">
        <f t="shared" ca="1" si="105"/>
        <v>13.68</v>
      </c>
      <c r="Y207" s="14">
        <f t="shared" ca="1" si="106"/>
        <v>5075</v>
      </c>
      <c r="Z207" s="14">
        <f t="shared" ca="1" si="90"/>
        <v>15984.000000000004</v>
      </c>
      <c r="AA207" s="41">
        <f t="shared" ca="1" si="107"/>
        <v>18.170000000000002</v>
      </c>
      <c r="AB207" s="41">
        <f t="shared" ca="1" si="108"/>
        <v>13.3</v>
      </c>
      <c r="AC207" s="14">
        <f t="shared" ca="1" si="109"/>
        <v>5197</v>
      </c>
      <c r="AD207" s="14">
        <f t="shared" ca="1" si="91"/>
        <v>15309.390000000007</v>
      </c>
      <c r="AE207">
        <f t="shared" ca="1" si="92"/>
        <v>5</v>
      </c>
      <c r="AF207" s="46">
        <f t="shared" ca="1" si="93"/>
        <v>8563.3424199745259</v>
      </c>
      <c r="AH207" s="42">
        <f t="shared" ca="1" si="86"/>
        <v>0.89414396429212306</v>
      </c>
      <c r="AI207" s="42">
        <f t="shared" ca="1" si="110"/>
        <v>0.73718593300134061</v>
      </c>
      <c r="AJ207" s="42">
        <f t="shared" ca="1" si="110"/>
        <v>0.87955397338102403</v>
      </c>
      <c r="AK207" s="42">
        <f t="shared" ca="1" si="110"/>
        <v>0.83141342597986934</v>
      </c>
      <c r="AL207" s="42">
        <f t="shared" ca="1" si="110"/>
        <v>0.32252040826227779</v>
      </c>
      <c r="AM207" s="42">
        <f t="shared" ca="1" si="110"/>
        <v>0.81842789167693952</v>
      </c>
    </row>
    <row r="208" spans="9:39" x14ac:dyDescent="0.3">
      <c r="I208">
        <v>205</v>
      </c>
      <c r="J208" s="14">
        <f t="shared" ca="1" si="94"/>
        <v>-63434</v>
      </c>
      <c r="K208" s="41">
        <f t="shared" ca="1" si="95"/>
        <v>17.72</v>
      </c>
      <c r="L208" s="41">
        <f t="shared" ca="1" si="96"/>
        <v>12.8</v>
      </c>
      <c r="M208" s="14">
        <f t="shared" ca="1" si="97"/>
        <v>5066</v>
      </c>
      <c r="N208" s="14">
        <f t="shared" ca="1" si="87"/>
        <v>14924.71999999999</v>
      </c>
      <c r="O208" s="41">
        <f t="shared" ca="1" si="98"/>
        <v>19.38</v>
      </c>
      <c r="P208" s="41">
        <f t="shared" ca="1" si="99"/>
        <v>13.97</v>
      </c>
      <c r="Q208" s="14">
        <f t="shared" ca="1" si="100"/>
        <v>5100</v>
      </c>
      <c r="R208" s="14">
        <f t="shared" ca="1" si="88"/>
        <v>17590.999999999993</v>
      </c>
      <c r="S208" s="41">
        <f t="shared" ca="1" si="101"/>
        <v>17.93</v>
      </c>
      <c r="T208" s="41">
        <f t="shared" ca="1" si="102"/>
        <v>12.8</v>
      </c>
      <c r="U208" s="14">
        <f t="shared" ca="1" si="103"/>
        <v>5194</v>
      </c>
      <c r="V208" s="14">
        <f t="shared" ca="1" si="89"/>
        <v>16645.219999999994</v>
      </c>
      <c r="W208" s="41">
        <f t="shared" ca="1" si="104"/>
        <v>18.440000000000001</v>
      </c>
      <c r="X208" s="41">
        <f t="shared" ca="1" si="105"/>
        <v>12.77</v>
      </c>
      <c r="Y208" s="14">
        <f t="shared" ca="1" si="106"/>
        <v>5050</v>
      </c>
      <c r="Z208" s="14">
        <f t="shared" ca="1" si="90"/>
        <v>18633.500000000007</v>
      </c>
      <c r="AA208" s="41">
        <f t="shared" ca="1" si="107"/>
        <v>19.059999999999999</v>
      </c>
      <c r="AB208" s="41">
        <f t="shared" ca="1" si="108"/>
        <v>13.76</v>
      </c>
      <c r="AC208" s="14">
        <f t="shared" ca="1" si="109"/>
        <v>5004</v>
      </c>
      <c r="AD208" s="14">
        <f t="shared" ca="1" si="91"/>
        <v>0</v>
      </c>
      <c r="AE208">
        <f t="shared" ca="1" si="92"/>
        <v>4</v>
      </c>
      <c r="AF208" s="46">
        <f t="shared" ca="1" si="93"/>
        <v>-4682.0973010821326</v>
      </c>
      <c r="AH208" s="42">
        <f t="shared" ca="1" si="86"/>
        <v>0.185581081274375</v>
      </c>
      <c r="AI208" s="42">
        <f t="shared" ca="1" si="110"/>
        <v>0.7238076112063162</v>
      </c>
      <c r="AJ208" s="42">
        <f t="shared" ca="1" si="110"/>
        <v>0.84307896352947653</v>
      </c>
      <c r="AK208" s="42">
        <f t="shared" ca="1" si="110"/>
        <v>0.85103716314325883</v>
      </c>
      <c r="AL208" s="42">
        <f t="shared" ca="1" si="110"/>
        <v>0.36206445841337209</v>
      </c>
      <c r="AM208" s="42">
        <f t="shared" ca="1" si="110"/>
        <v>0.64434663489699073</v>
      </c>
    </row>
    <row r="209" spans="9:39" x14ac:dyDescent="0.3">
      <c r="I209">
        <v>206</v>
      </c>
      <c r="J209" s="14">
        <f t="shared" ca="1" si="94"/>
        <v>-60849</v>
      </c>
      <c r="K209" s="41">
        <f t="shared" ca="1" si="95"/>
        <v>18.2</v>
      </c>
      <c r="L209" s="41">
        <f t="shared" ca="1" si="96"/>
        <v>13.41</v>
      </c>
      <c r="M209" s="14">
        <f t="shared" ca="1" si="97"/>
        <v>5221</v>
      </c>
      <c r="N209" s="14">
        <f t="shared" ca="1" si="87"/>
        <v>15008.589999999997</v>
      </c>
      <c r="O209" s="41">
        <f t="shared" ca="1" si="98"/>
        <v>18.600000000000001</v>
      </c>
      <c r="P209" s="41">
        <f t="shared" ca="1" si="99"/>
        <v>13.92</v>
      </c>
      <c r="Q209" s="14">
        <f t="shared" ca="1" si="100"/>
        <v>5180</v>
      </c>
      <c r="R209" s="14">
        <f t="shared" ca="1" si="88"/>
        <v>14242.400000000009</v>
      </c>
      <c r="S209" s="41">
        <f t="shared" ca="1" si="101"/>
        <v>18.739999999999998</v>
      </c>
      <c r="T209" s="41">
        <f t="shared" ca="1" si="102"/>
        <v>13.43</v>
      </c>
      <c r="U209" s="14">
        <f t="shared" ca="1" si="103"/>
        <v>5045</v>
      </c>
      <c r="V209" s="14">
        <f t="shared" ca="1" si="89"/>
        <v>16788.949999999993</v>
      </c>
      <c r="W209" s="41">
        <f t="shared" ca="1" si="104"/>
        <v>19.12</v>
      </c>
      <c r="X209" s="41">
        <f t="shared" ca="1" si="105"/>
        <v>13.41</v>
      </c>
      <c r="Y209" s="14">
        <f t="shared" ca="1" si="106"/>
        <v>5070</v>
      </c>
      <c r="Z209" s="14">
        <f t="shared" ca="1" si="90"/>
        <v>18949.700000000004</v>
      </c>
      <c r="AA209" s="41">
        <f t="shared" ca="1" si="107"/>
        <v>19.149999999999999</v>
      </c>
      <c r="AB209" s="41">
        <f t="shared" ca="1" si="108"/>
        <v>13.55</v>
      </c>
      <c r="AC209" s="14">
        <f t="shared" ca="1" si="109"/>
        <v>5052</v>
      </c>
      <c r="AD209" s="14">
        <f t="shared" ca="1" si="91"/>
        <v>0</v>
      </c>
      <c r="AE209">
        <f t="shared" ca="1" si="92"/>
        <v>4</v>
      </c>
      <c r="AF209" s="46">
        <f t="shared" ca="1" si="93"/>
        <v>-4630.1925290596182</v>
      </c>
      <c r="AH209" s="42">
        <f t="shared" ca="1" si="86"/>
        <v>0.91837250840201357</v>
      </c>
      <c r="AI209" s="42">
        <f t="shared" ca="1" si="110"/>
        <v>0.70348851346891228</v>
      </c>
      <c r="AJ209" s="42">
        <f t="shared" ca="1" si="110"/>
        <v>0.39491994167145428</v>
      </c>
      <c r="AK209" s="42">
        <f t="shared" ca="1" si="110"/>
        <v>0.89286402437930823</v>
      </c>
      <c r="AL209" s="42">
        <f t="shared" ca="1" si="110"/>
        <v>0.63531558343200367</v>
      </c>
      <c r="AM209" s="42">
        <f t="shared" ca="1" si="110"/>
        <v>0.56209892058294064</v>
      </c>
    </row>
    <row r="210" spans="9:39" x14ac:dyDescent="0.3">
      <c r="I210">
        <v>207</v>
      </c>
      <c r="J210" s="14">
        <f t="shared" ca="1" si="94"/>
        <v>-61703</v>
      </c>
      <c r="K210" s="41">
        <f t="shared" ca="1" si="95"/>
        <v>19.5</v>
      </c>
      <c r="L210" s="41">
        <f t="shared" ca="1" si="96"/>
        <v>13.21</v>
      </c>
      <c r="M210" s="14">
        <f t="shared" ca="1" si="97"/>
        <v>5022</v>
      </c>
      <c r="N210" s="14">
        <f t="shared" ca="1" si="87"/>
        <v>21588.379999999997</v>
      </c>
      <c r="O210" s="41">
        <f t="shared" ca="1" si="98"/>
        <v>19.3</v>
      </c>
      <c r="P210" s="41">
        <f t="shared" ca="1" si="99"/>
        <v>12.63</v>
      </c>
      <c r="Q210" s="14">
        <f t="shared" ca="1" si="100"/>
        <v>5161</v>
      </c>
      <c r="R210" s="14">
        <f t="shared" ca="1" si="88"/>
        <v>24423.870000000003</v>
      </c>
      <c r="S210" s="41">
        <f t="shared" ca="1" si="101"/>
        <v>19.09</v>
      </c>
      <c r="T210" s="41">
        <f t="shared" ca="1" si="102"/>
        <v>13.88</v>
      </c>
      <c r="U210" s="14">
        <f t="shared" ca="1" si="103"/>
        <v>5099</v>
      </c>
      <c r="V210" s="14">
        <f t="shared" ca="1" si="89"/>
        <v>16565.789999999994</v>
      </c>
      <c r="W210" s="41">
        <f t="shared" ca="1" si="104"/>
        <v>18.309999999999999</v>
      </c>
      <c r="X210" s="41">
        <f t="shared" ca="1" si="105"/>
        <v>13.61</v>
      </c>
      <c r="Y210" s="14">
        <f t="shared" ca="1" si="106"/>
        <v>5135</v>
      </c>
      <c r="Z210" s="14">
        <f t="shared" ca="1" si="90"/>
        <v>14134.499999999996</v>
      </c>
      <c r="AA210" s="41">
        <f t="shared" ca="1" si="107"/>
        <v>18.59</v>
      </c>
      <c r="AB210" s="41">
        <f t="shared" ca="1" si="108"/>
        <v>12.67</v>
      </c>
      <c r="AC210" s="14">
        <f t="shared" ca="1" si="109"/>
        <v>5053</v>
      </c>
      <c r="AD210" s="14">
        <f t="shared" ca="1" si="91"/>
        <v>0</v>
      </c>
      <c r="AE210">
        <f t="shared" ca="1" si="92"/>
        <v>4</v>
      </c>
      <c r="AF210" s="46">
        <f t="shared" ca="1" si="93"/>
        <v>5193.7341353652346</v>
      </c>
      <c r="AH210" s="42">
        <f t="shared" ca="1" si="86"/>
        <v>0.3764364704498302</v>
      </c>
      <c r="AI210" s="42">
        <f t="shared" ca="1" si="110"/>
        <v>0.78760189618703691</v>
      </c>
      <c r="AJ210" s="42">
        <f t="shared" ca="1" si="110"/>
        <v>0.97784126671881455</v>
      </c>
      <c r="AK210" s="42">
        <f t="shared" ca="1" si="110"/>
        <v>0.94807429048437553</v>
      </c>
      <c r="AL210" s="42">
        <f t="shared" ca="1" si="110"/>
        <v>0.54120474559992404</v>
      </c>
      <c r="AM210" s="42">
        <f t="shared" ca="1" si="110"/>
        <v>0.31790053006152863</v>
      </c>
    </row>
    <row r="211" spans="9:39" x14ac:dyDescent="0.3">
      <c r="I211">
        <v>208</v>
      </c>
      <c r="J211" s="14">
        <f t="shared" ca="1" si="94"/>
        <v>-62406</v>
      </c>
      <c r="K211" s="41">
        <f t="shared" ca="1" si="95"/>
        <v>18.77</v>
      </c>
      <c r="L211" s="41">
        <f t="shared" ca="1" si="96"/>
        <v>13.26</v>
      </c>
      <c r="M211" s="14">
        <f t="shared" ca="1" si="97"/>
        <v>5274</v>
      </c>
      <c r="N211" s="14">
        <f t="shared" ca="1" si="87"/>
        <v>19059.739999999998</v>
      </c>
      <c r="O211" s="41">
        <f t="shared" ca="1" si="98"/>
        <v>18.43</v>
      </c>
      <c r="P211" s="41">
        <f t="shared" ca="1" si="99"/>
        <v>12.77</v>
      </c>
      <c r="Q211" s="14">
        <f t="shared" ca="1" si="100"/>
        <v>5004</v>
      </c>
      <c r="R211" s="14">
        <f t="shared" ca="1" si="88"/>
        <v>18322.64</v>
      </c>
      <c r="S211" s="41">
        <f t="shared" ca="1" si="101"/>
        <v>19.27</v>
      </c>
      <c r="T211" s="41">
        <f t="shared" ca="1" si="102"/>
        <v>12.63</v>
      </c>
      <c r="U211" s="14">
        <f t="shared" ca="1" si="103"/>
        <v>5020</v>
      </c>
      <c r="V211" s="14">
        <f t="shared" ca="1" si="89"/>
        <v>23332.799999999996</v>
      </c>
      <c r="W211" s="41">
        <f t="shared" ca="1" si="104"/>
        <v>18.760000000000002</v>
      </c>
      <c r="X211" s="41">
        <f t="shared" ca="1" si="105"/>
        <v>13.79</v>
      </c>
      <c r="Y211" s="14">
        <f t="shared" ca="1" si="106"/>
        <v>5034</v>
      </c>
      <c r="Z211" s="14">
        <f t="shared" ca="1" si="90"/>
        <v>15018.98000000001</v>
      </c>
      <c r="AA211" s="41">
        <f t="shared" ca="1" si="107"/>
        <v>19.420000000000002</v>
      </c>
      <c r="AB211" s="41">
        <f t="shared" ca="1" si="108"/>
        <v>13.7</v>
      </c>
      <c r="AC211" s="14">
        <f t="shared" ca="1" si="109"/>
        <v>5054</v>
      </c>
      <c r="AD211" s="14">
        <f t="shared" ca="1" si="91"/>
        <v>0</v>
      </c>
      <c r="AE211">
        <f t="shared" ca="1" si="92"/>
        <v>4</v>
      </c>
      <c r="AF211" s="46">
        <f t="shared" ca="1" si="93"/>
        <v>3178.3762807075445</v>
      </c>
      <c r="AH211" s="42">
        <f t="shared" ca="1" si="86"/>
        <v>0.80077371171054268</v>
      </c>
      <c r="AI211" s="42">
        <f t="shared" ca="1" si="110"/>
        <v>0.17640644616398049</v>
      </c>
      <c r="AJ211" s="42">
        <f t="shared" ca="1" si="110"/>
        <v>0.6116144754154107</v>
      </c>
      <c r="AK211" s="42">
        <f t="shared" ca="1" si="110"/>
        <v>0.4487047320322739</v>
      </c>
      <c r="AL211" s="42">
        <f t="shared" ca="1" si="110"/>
        <v>0.19974325527146486</v>
      </c>
      <c r="AM211" s="42">
        <f t="shared" ca="1" si="110"/>
        <v>0.1883894072239517</v>
      </c>
    </row>
    <row r="212" spans="9:39" x14ac:dyDescent="0.3">
      <c r="I212">
        <v>209</v>
      </c>
      <c r="J212" s="14">
        <f t="shared" ca="1" si="94"/>
        <v>-59813</v>
      </c>
      <c r="K212" s="41">
        <f t="shared" ca="1" si="95"/>
        <v>19.09</v>
      </c>
      <c r="L212" s="41">
        <f t="shared" ca="1" si="96"/>
        <v>12.84</v>
      </c>
      <c r="M212" s="14">
        <f t="shared" ca="1" si="97"/>
        <v>5283</v>
      </c>
      <c r="N212" s="14">
        <f t="shared" ca="1" si="87"/>
        <v>23018.75</v>
      </c>
      <c r="O212" s="41">
        <f t="shared" ca="1" si="98"/>
        <v>19.03</v>
      </c>
      <c r="P212" s="41">
        <f t="shared" ca="1" si="99"/>
        <v>13.75</v>
      </c>
      <c r="Q212" s="14">
        <f t="shared" ca="1" si="100"/>
        <v>5309</v>
      </c>
      <c r="R212" s="14">
        <f t="shared" ca="1" si="88"/>
        <v>18031.520000000008</v>
      </c>
      <c r="S212" s="41">
        <f t="shared" ca="1" si="101"/>
        <v>18.72</v>
      </c>
      <c r="T212" s="41">
        <f t="shared" ca="1" si="102"/>
        <v>13.62</v>
      </c>
      <c r="U212" s="14">
        <f t="shared" ca="1" si="103"/>
        <v>5023</v>
      </c>
      <c r="V212" s="14">
        <f t="shared" ca="1" si="89"/>
        <v>15617.3</v>
      </c>
      <c r="W212" s="41">
        <f t="shared" ca="1" si="104"/>
        <v>19.5</v>
      </c>
      <c r="X212" s="41">
        <f t="shared" ca="1" si="105"/>
        <v>12.69</v>
      </c>
      <c r="Y212" s="14">
        <f t="shared" ca="1" si="106"/>
        <v>5184</v>
      </c>
      <c r="Z212" s="14">
        <f t="shared" ca="1" si="90"/>
        <v>25303.040000000001</v>
      </c>
      <c r="AA212" s="41">
        <f t="shared" ca="1" si="107"/>
        <v>19.170000000000002</v>
      </c>
      <c r="AB212" s="41">
        <f t="shared" ca="1" si="108"/>
        <v>13.65</v>
      </c>
      <c r="AC212" s="14">
        <f t="shared" ca="1" si="109"/>
        <v>5100</v>
      </c>
      <c r="AD212" s="14">
        <f t="shared" ca="1" si="91"/>
        <v>18152.000000000007</v>
      </c>
      <c r="AE212">
        <f t="shared" ca="1" si="92"/>
        <v>5</v>
      </c>
      <c r="AF212" s="46">
        <f t="shared" ca="1" si="93"/>
        <v>23273.570492699266</v>
      </c>
      <c r="AH212" s="42">
        <f t="shared" ca="1" si="86"/>
        <v>0.75341662693378242</v>
      </c>
      <c r="AI212" s="42">
        <f t="shared" ca="1" si="110"/>
        <v>0.77337080478783871</v>
      </c>
      <c r="AJ212" s="42">
        <f t="shared" ca="1" si="110"/>
        <v>0.40631314661541995</v>
      </c>
      <c r="AK212" s="42">
        <f t="shared" ca="1" si="110"/>
        <v>0.18875082866549731</v>
      </c>
      <c r="AL212" s="42">
        <f t="shared" ca="1" si="110"/>
        <v>0.82410346508920451</v>
      </c>
      <c r="AM212" s="42">
        <f t="shared" ca="1" si="110"/>
        <v>0.7425336277182818</v>
      </c>
    </row>
    <row r="213" spans="9:39" x14ac:dyDescent="0.3">
      <c r="I213">
        <v>210</v>
      </c>
      <c r="J213" s="14">
        <f t="shared" ca="1" si="94"/>
        <v>-58634</v>
      </c>
      <c r="K213" s="41">
        <f t="shared" ca="1" si="95"/>
        <v>17.89</v>
      </c>
      <c r="L213" s="41">
        <f t="shared" ca="1" si="96"/>
        <v>13.97</v>
      </c>
      <c r="M213" s="14">
        <f t="shared" ca="1" si="97"/>
        <v>5097</v>
      </c>
      <c r="N213" s="14">
        <f t="shared" ca="1" si="87"/>
        <v>9980.239999999998</v>
      </c>
      <c r="O213" s="41">
        <f t="shared" ca="1" si="98"/>
        <v>18.170000000000002</v>
      </c>
      <c r="P213" s="41">
        <f t="shared" ca="1" si="99"/>
        <v>13.44</v>
      </c>
      <c r="Q213" s="14">
        <f t="shared" ca="1" si="100"/>
        <v>5020</v>
      </c>
      <c r="R213" s="14">
        <f t="shared" ca="1" si="88"/>
        <v>13744.600000000009</v>
      </c>
      <c r="S213" s="41">
        <f t="shared" ca="1" si="101"/>
        <v>18.47</v>
      </c>
      <c r="T213" s="41">
        <f t="shared" ca="1" si="102"/>
        <v>12.6</v>
      </c>
      <c r="U213" s="14">
        <f t="shared" ca="1" si="103"/>
        <v>5152</v>
      </c>
      <c r="V213" s="14">
        <f t="shared" ca="1" si="89"/>
        <v>20242.239999999994</v>
      </c>
      <c r="W213" s="41">
        <f t="shared" ca="1" si="104"/>
        <v>19.04</v>
      </c>
      <c r="X213" s="41">
        <f t="shared" ca="1" si="105"/>
        <v>13.93</v>
      </c>
      <c r="Y213" s="14">
        <f t="shared" ca="1" si="106"/>
        <v>5156</v>
      </c>
      <c r="Z213" s="14">
        <f t="shared" ca="1" si="90"/>
        <v>16347.159999999996</v>
      </c>
      <c r="AA213" s="41">
        <f t="shared" ca="1" si="107"/>
        <v>19.5</v>
      </c>
      <c r="AB213" s="41">
        <f t="shared" ca="1" si="108"/>
        <v>13.39</v>
      </c>
      <c r="AC213" s="14">
        <f t="shared" ca="1" si="109"/>
        <v>5029</v>
      </c>
      <c r="AD213" s="14">
        <f t="shared" ca="1" si="91"/>
        <v>0</v>
      </c>
      <c r="AE213">
        <f t="shared" ca="1" si="92"/>
        <v>4</v>
      </c>
      <c r="AF213" s="46">
        <f t="shared" ca="1" si="93"/>
        <v>-6643.186124676874</v>
      </c>
      <c r="AH213" s="42">
        <f t="shared" ref="AH213:AH276" ca="1" si="111">RAND()</f>
        <v>0.16810164834067831</v>
      </c>
      <c r="AI213" s="42">
        <f t="shared" ca="1" si="110"/>
        <v>0.2474438540052265</v>
      </c>
      <c r="AJ213" s="42">
        <f t="shared" ca="1" si="110"/>
        <v>0.38537060991814553</v>
      </c>
      <c r="AK213" s="42">
        <f t="shared" ca="1" si="110"/>
        <v>0.52297165480500918</v>
      </c>
      <c r="AL213" s="42">
        <f t="shared" ca="1" si="110"/>
        <v>0.19717558463120066</v>
      </c>
      <c r="AM213" s="42">
        <f t="shared" ca="1" si="110"/>
        <v>0.56025058237183678</v>
      </c>
    </row>
    <row r="214" spans="9:39" x14ac:dyDescent="0.3">
      <c r="I214">
        <v>211</v>
      </c>
      <c r="J214" s="14">
        <f t="shared" ca="1" si="94"/>
        <v>-61361</v>
      </c>
      <c r="K214" s="41">
        <f t="shared" ca="1" si="95"/>
        <v>18.29</v>
      </c>
      <c r="L214" s="41">
        <f t="shared" ca="1" si="96"/>
        <v>12.63</v>
      </c>
      <c r="M214" s="14">
        <f t="shared" ca="1" si="97"/>
        <v>5074</v>
      </c>
      <c r="N214" s="14">
        <f t="shared" ca="1" si="87"/>
        <v>18718.839999999993</v>
      </c>
      <c r="O214" s="41">
        <f t="shared" ca="1" si="98"/>
        <v>18.3</v>
      </c>
      <c r="P214" s="41">
        <f t="shared" ca="1" si="99"/>
        <v>13.36</v>
      </c>
      <c r="Q214" s="14">
        <f t="shared" ca="1" si="100"/>
        <v>5105</v>
      </c>
      <c r="R214" s="14">
        <f t="shared" ca="1" si="88"/>
        <v>15218.700000000008</v>
      </c>
      <c r="S214" s="41">
        <f t="shared" ca="1" si="101"/>
        <v>17.7</v>
      </c>
      <c r="T214" s="41">
        <f t="shared" ca="1" si="102"/>
        <v>12.86</v>
      </c>
      <c r="U214" s="14">
        <f t="shared" ca="1" si="103"/>
        <v>5170</v>
      </c>
      <c r="V214" s="14">
        <f t="shared" ca="1" si="89"/>
        <v>15022.8</v>
      </c>
      <c r="W214" s="41">
        <f t="shared" ca="1" si="104"/>
        <v>18.32</v>
      </c>
      <c r="X214" s="41">
        <f t="shared" ca="1" si="105"/>
        <v>13.22</v>
      </c>
      <c r="Y214" s="14">
        <f t="shared" ca="1" si="106"/>
        <v>5151</v>
      </c>
      <c r="Z214" s="14">
        <f t="shared" ca="1" si="90"/>
        <v>0</v>
      </c>
      <c r="AA214" s="41">
        <f t="shared" ca="1" si="107"/>
        <v>17.829999999999998</v>
      </c>
      <c r="AB214" s="41">
        <f t="shared" ca="1" si="108"/>
        <v>13.06</v>
      </c>
      <c r="AC214" s="14">
        <f t="shared" ca="1" si="109"/>
        <v>5014</v>
      </c>
      <c r="AD214" s="14">
        <f t="shared" ca="1" si="91"/>
        <v>0</v>
      </c>
      <c r="AE214">
        <f t="shared" ca="1" si="92"/>
        <v>3</v>
      </c>
      <c r="AF214" s="46">
        <f t="shared" ca="1" si="93"/>
        <v>-16550.65622108462</v>
      </c>
      <c r="AH214" s="42">
        <f t="shared" ca="1" si="111"/>
        <v>0.237350887432485</v>
      </c>
      <c r="AI214" s="42">
        <f t="shared" ca="1" si="110"/>
        <v>0.90059345759220444</v>
      </c>
      <c r="AJ214" s="42">
        <f t="shared" ca="1" si="110"/>
        <v>0.4569792519392234</v>
      </c>
      <c r="AK214" s="42">
        <f t="shared" ca="1" si="110"/>
        <v>0.35165477492121244</v>
      </c>
      <c r="AL214" s="42">
        <f t="shared" ca="1" si="110"/>
        <v>0.24010694398362165</v>
      </c>
      <c r="AM214" s="42">
        <f t="shared" ca="1" si="110"/>
        <v>7.0131988297448156E-2</v>
      </c>
    </row>
    <row r="215" spans="9:39" x14ac:dyDescent="0.3">
      <c r="I215">
        <v>212</v>
      </c>
      <c r="J215" s="14">
        <f t="shared" ca="1" si="94"/>
        <v>-62003</v>
      </c>
      <c r="K215" s="41">
        <f t="shared" ca="1" si="95"/>
        <v>17.7</v>
      </c>
      <c r="L215" s="41">
        <f t="shared" ca="1" si="96"/>
        <v>12.64</v>
      </c>
      <c r="M215" s="14">
        <f t="shared" ca="1" si="97"/>
        <v>5007</v>
      </c>
      <c r="N215" s="14">
        <f t="shared" ca="1" si="87"/>
        <v>15335.419999999995</v>
      </c>
      <c r="O215" s="41">
        <f t="shared" ca="1" si="98"/>
        <v>19.46</v>
      </c>
      <c r="P215" s="41">
        <f t="shared" ca="1" si="99"/>
        <v>12.55</v>
      </c>
      <c r="Q215" s="14" t="b">
        <f t="shared" ca="1" si="100"/>
        <v>0</v>
      </c>
      <c r="R215" s="14">
        <f t="shared" ca="1" si="88"/>
        <v>-10000</v>
      </c>
      <c r="S215" s="41">
        <f t="shared" ca="1" si="101"/>
        <v>18.09</v>
      </c>
      <c r="T215" s="41">
        <f t="shared" ca="1" si="102"/>
        <v>12.64</v>
      </c>
      <c r="U215" s="14">
        <f t="shared" ca="1" si="103"/>
        <v>5119</v>
      </c>
      <c r="V215" s="14">
        <f t="shared" ca="1" si="89"/>
        <v>17898.549999999996</v>
      </c>
      <c r="W215" s="41">
        <f t="shared" ca="1" si="104"/>
        <v>19.07</v>
      </c>
      <c r="X215" s="41">
        <f t="shared" ca="1" si="105"/>
        <v>12.55</v>
      </c>
      <c r="Y215" s="14">
        <f t="shared" ca="1" si="106"/>
        <v>5116</v>
      </c>
      <c r="Z215" s="14">
        <f t="shared" ca="1" si="90"/>
        <v>23356.32</v>
      </c>
      <c r="AA215" s="41">
        <f t="shared" ca="1" si="107"/>
        <v>17.98</v>
      </c>
      <c r="AB215" s="41">
        <f t="shared" ca="1" si="108"/>
        <v>13.99</v>
      </c>
      <c r="AC215" s="14">
        <f t="shared" ca="1" si="109"/>
        <v>5195</v>
      </c>
      <c r="AD215" s="14">
        <f t="shared" ca="1" si="91"/>
        <v>10728.050000000003</v>
      </c>
      <c r="AE215">
        <f t="shared" ca="1" si="92"/>
        <v>5</v>
      </c>
      <c r="AF215" s="46">
        <f t="shared" ca="1" si="93"/>
        <v>-14047.738880527266</v>
      </c>
      <c r="AH215" s="42">
        <f t="shared" ca="1" si="111"/>
        <v>0.65041830774754761</v>
      </c>
      <c r="AI215" s="42">
        <f t="shared" ca="1" si="110"/>
        <v>0.47389819117932719</v>
      </c>
      <c r="AJ215" s="42">
        <f t="shared" ca="1" si="110"/>
        <v>0.87855250040658761</v>
      </c>
      <c r="AK215" s="42">
        <f t="shared" ca="1" si="110"/>
        <v>0.64712495244244084</v>
      </c>
      <c r="AL215" s="42">
        <f t="shared" ca="1" si="110"/>
        <v>0.73503850365928092</v>
      </c>
      <c r="AM215" s="42">
        <f t="shared" ca="1" si="110"/>
        <v>0.71498582339326067</v>
      </c>
    </row>
    <row r="216" spans="9:39" x14ac:dyDescent="0.3">
      <c r="I216">
        <v>213</v>
      </c>
      <c r="J216" s="14">
        <f t="shared" ca="1" si="94"/>
        <v>-59377</v>
      </c>
      <c r="K216" s="41">
        <f t="shared" ca="1" si="95"/>
        <v>19.07</v>
      </c>
      <c r="L216" s="41">
        <f t="shared" ca="1" si="96"/>
        <v>13.44</v>
      </c>
      <c r="M216" s="14">
        <f t="shared" ca="1" si="97"/>
        <v>5291</v>
      </c>
      <c r="N216" s="14">
        <f t="shared" ca="1" si="87"/>
        <v>19788.330000000005</v>
      </c>
      <c r="O216" s="41">
        <f t="shared" ca="1" si="98"/>
        <v>18.14</v>
      </c>
      <c r="P216" s="41">
        <f t="shared" ca="1" si="99"/>
        <v>13.8</v>
      </c>
      <c r="Q216" s="14" t="b">
        <f t="shared" ca="1" si="100"/>
        <v>0</v>
      </c>
      <c r="R216" s="14">
        <f t="shared" ca="1" si="88"/>
        <v>-10000</v>
      </c>
      <c r="S216" s="41">
        <f t="shared" ca="1" si="101"/>
        <v>18.170000000000002</v>
      </c>
      <c r="T216" s="41">
        <f t="shared" ca="1" si="102"/>
        <v>12.56</v>
      </c>
      <c r="U216" s="14">
        <f t="shared" ca="1" si="103"/>
        <v>5056</v>
      </c>
      <c r="V216" s="14">
        <f t="shared" ca="1" si="89"/>
        <v>18364.160000000007</v>
      </c>
      <c r="W216" s="41">
        <f t="shared" ca="1" si="104"/>
        <v>18.7</v>
      </c>
      <c r="X216" s="41">
        <f t="shared" ca="1" si="105"/>
        <v>13.33</v>
      </c>
      <c r="Y216" s="14">
        <f t="shared" ca="1" si="106"/>
        <v>5072</v>
      </c>
      <c r="Z216" s="14">
        <f t="shared" ca="1" si="90"/>
        <v>17236.639999999996</v>
      </c>
      <c r="AA216" s="41">
        <f t="shared" ca="1" si="107"/>
        <v>18.77</v>
      </c>
      <c r="AB216" s="41">
        <f t="shared" ca="1" si="108"/>
        <v>13.08</v>
      </c>
      <c r="AC216" s="14">
        <f t="shared" ca="1" si="109"/>
        <v>5084</v>
      </c>
      <c r="AD216" s="14">
        <f t="shared" ca="1" si="91"/>
        <v>0</v>
      </c>
      <c r="AE216">
        <f t="shared" ca="1" si="92"/>
        <v>4</v>
      </c>
      <c r="AF216" s="46">
        <f t="shared" ca="1" si="93"/>
        <v>-19374.332432905965</v>
      </c>
      <c r="AH216" s="42">
        <f t="shared" ca="1" si="111"/>
        <v>0.94823375610041993</v>
      </c>
      <c r="AI216" s="42">
        <f t="shared" ca="1" si="110"/>
        <v>0.5391560190864858</v>
      </c>
      <c r="AJ216" s="42">
        <f t="shared" ca="1" si="110"/>
        <v>0.17141034826344759</v>
      </c>
      <c r="AK216" s="42">
        <f t="shared" ca="1" si="110"/>
        <v>0.34763769141579948</v>
      </c>
      <c r="AL216" s="42">
        <f t="shared" ca="1" si="110"/>
        <v>0.84509054469658762</v>
      </c>
      <c r="AM216" s="42">
        <f t="shared" ca="1" si="110"/>
        <v>0.20173609831283734</v>
      </c>
    </row>
    <row r="217" spans="9:39" x14ac:dyDescent="0.3">
      <c r="I217">
        <v>214</v>
      </c>
      <c r="J217" s="14">
        <f t="shared" ca="1" si="94"/>
        <v>-60187</v>
      </c>
      <c r="K217" s="41">
        <f t="shared" ca="1" si="95"/>
        <v>18.16</v>
      </c>
      <c r="L217" s="41">
        <f t="shared" ca="1" si="96"/>
        <v>12.91</v>
      </c>
      <c r="M217" s="14">
        <f t="shared" ca="1" si="97"/>
        <v>5025</v>
      </c>
      <c r="N217" s="14">
        <f t="shared" ca="1" si="87"/>
        <v>16381.25</v>
      </c>
      <c r="O217" s="41">
        <f t="shared" ca="1" si="98"/>
        <v>19.399999999999999</v>
      </c>
      <c r="P217" s="41">
        <f t="shared" ca="1" si="99"/>
        <v>13.38</v>
      </c>
      <c r="Q217" s="14">
        <f t="shared" ca="1" si="100"/>
        <v>5063</v>
      </c>
      <c r="R217" s="14">
        <f t="shared" ca="1" si="88"/>
        <v>20479.259999999987</v>
      </c>
      <c r="S217" s="41">
        <f t="shared" ca="1" si="101"/>
        <v>17.96</v>
      </c>
      <c r="T217" s="41">
        <f t="shared" ca="1" si="102"/>
        <v>12.67</v>
      </c>
      <c r="U217" s="14">
        <f t="shared" ca="1" si="103"/>
        <v>5127</v>
      </c>
      <c r="V217" s="14">
        <f t="shared" ca="1" si="89"/>
        <v>17121.830000000005</v>
      </c>
      <c r="W217" s="41">
        <f t="shared" ca="1" si="104"/>
        <v>19.440000000000001</v>
      </c>
      <c r="X217" s="41">
        <f t="shared" ca="1" si="105"/>
        <v>13.02</v>
      </c>
      <c r="Y217" s="14">
        <f t="shared" ca="1" si="106"/>
        <v>5189</v>
      </c>
      <c r="Z217" s="14">
        <f t="shared" ca="1" si="90"/>
        <v>23313.380000000012</v>
      </c>
      <c r="AA217" s="41">
        <f t="shared" ca="1" si="107"/>
        <v>18.559999999999999</v>
      </c>
      <c r="AB217" s="41">
        <f t="shared" ca="1" si="108"/>
        <v>12.79</v>
      </c>
      <c r="AC217" s="14">
        <f t="shared" ca="1" si="109"/>
        <v>5025</v>
      </c>
      <c r="AD217" s="14">
        <f t="shared" ca="1" si="91"/>
        <v>0</v>
      </c>
      <c r="AE217">
        <f t="shared" ca="1" si="92"/>
        <v>4</v>
      </c>
      <c r="AF217" s="46">
        <f t="shared" ca="1" si="93"/>
        <v>5977.0538901407881</v>
      </c>
      <c r="AH217" s="42">
        <f t="shared" ca="1" si="111"/>
        <v>0.37427466575234769</v>
      </c>
      <c r="AI217" s="42">
        <f t="shared" ca="1" si="110"/>
        <v>0.68290440663036145</v>
      </c>
      <c r="AJ217" s="42">
        <f t="shared" ca="1" si="110"/>
        <v>0.2370082801392126</v>
      </c>
      <c r="AK217" s="42">
        <f t="shared" ca="1" si="110"/>
        <v>0.71270952177668789</v>
      </c>
      <c r="AL217" s="42">
        <f t="shared" ca="1" si="110"/>
        <v>0.51881134647337135</v>
      </c>
      <c r="AM217" s="42">
        <f t="shared" ca="1" si="110"/>
        <v>0.14586164574822014</v>
      </c>
    </row>
    <row r="218" spans="9:39" x14ac:dyDescent="0.3">
      <c r="I218">
        <v>215</v>
      </c>
      <c r="J218" s="14">
        <f t="shared" ca="1" si="94"/>
        <v>-58559</v>
      </c>
      <c r="K218" s="41">
        <f t="shared" ca="1" si="95"/>
        <v>19.37</v>
      </c>
      <c r="L218" s="41">
        <f t="shared" ca="1" si="96"/>
        <v>13.28</v>
      </c>
      <c r="M218" s="14">
        <f t="shared" ca="1" si="97"/>
        <v>5030</v>
      </c>
      <c r="N218" s="14">
        <f t="shared" ca="1" si="87"/>
        <v>20632.700000000008</v>
      </c>
      <c r="O218" s="41">
        <f t="shared" ca="1" si="98"/>
        <v>17.760000000000002</v>
      </c>
      <c r="P218" s="41">
        <f t="shared" ca="1" si="99"/>
        <v>13.67</v>
      </c>
      <c r="Q218" s="14" t="b">
        <f t="shared" ca="1" si="100"/>
        <v>0</v>
      </c>
      <c r="R218" s="14">
        <f t="shared" ca="1" si="88"/>
        <v>-10000</v>
      </c>
      <c r="S218" s="41">
        <f t="shared" ca="1" si="101"/>
        <v>17.8</v>
      </c>
      <c r="T218" s="41">
        <f t="shared" ca="1" si="102"/>
        <v>13.39</v>
      </c>
      <c r="U218" s="14">
        <f t="shared" ca="1" si="103"/>
        <v>5097</v>
      </c>
      <c r="V218" s="14">
        <f t="shared" ca="1" si="89"/>
        <v>12477.77</v>
      </c>
      <c r="W218" s="41">
        <f t="shared" ca="1" si="104"/>
        <v>17.7</v>
      </c>
      <c r="X218" s="41">
        <f t="shared" ca="1" si="105"/>
        <v>12.82</v>
      </c>
      <c r="Y218" s="14">
        <f t="shared" ca="1" si="106"/>
        <v>5099</v>
      </c>
      <c r="Z218" s="14">
        <f t="shared" ca="1" si="90"/>
        <v>14883.119999999995</v>
      </c>
      <c r="AA218" s="41">
        <f t="shared" ca="1" si="107"/>
        <v>17.98</v>
      </c>
      <c r="AB218" s="41">
        <f t="shared" ca="1" si="108"/>
        <v>12.64</v>
      </c>
      <c r="AC218" s="14">
        <f t="shared" ca="1" si="109"/>
        <v>5053</v>
      </c>
      <c r="AD218" s="14">
        <f t="shared" ca="1" si="91"/>
        <v>16983.02</v>
      </c>
      <c r="AE218">
        <f t="shared" ca="1" si="92"/>
        <v>5</v>
      </c>
      <c r="AF218" s="46">
        <f t="shared" ca="1" si="93"/>
        <v>-12300.048341497137</v>
      </c>
      <c r="AH218" s="42">
        <f t="shared" ca="1" si="111"/>
        <v>0.38253206962368491</v>
      </c>
      <c r="AI218" s="42">
        <f t="shared" ca="1" si="110"/>
        <v>0.56764501212859919</v>
      </c>
      <c r="AJ218" s="42">
        <f t="shared" ca="1" si="110"/>
        <v>0.3266075128155278</v>
      </c>
      <c r="AK218" s="42">
        <f t="shared" ca="1" si="110"/>
        <v>0.22139207510300851</v>
      </c>
      <c r="AL218" s="42">
        <f t="shared" ca="1" si="110"/>
        <v>0.88161074214902679</v>
      </c>
      <c r="AM218" s="42">
        <f t="shared" ca="1" si="110"/>
        <v>0.94791657666012419</v>
      </c>
    </row>
    <row r="219" spans="9:39" x14ac:dyDescent="0.3">
      <c r="I219">
        <v>216</v>
      </c>
      <c r="J219" s="14">
        <f t="shared" ca="1" si="94"/>
        <v>-60196</v>
      </c>
      <c r="K219" s="41">
        <f t="shared" ca="1" si="95"/>
        <v>17.829999999999998</v>
      </c>
      <c r="L219" s="41">
        <f t="shared" ca="1" si="96"/>
        <v>13.54</v>
      </c>
      <c r="M219" s="14">
        <f t="shared" ca="1" si="97"/>
        <v>5115</v>
      </c>
      <c r="N219" s="14">
        <f t="shared" ca="1" si="87"/>
        <v>11943.349999999995</v>
      </c>
      <c r="O219" s="41">
        <f t="shared" ca="1" si="98"/>
        <v>18.920000000000002</v>
      </c>
      <c r="P219" s="41">
        <f t="shared" ca="1" si="99"/>
        <v>12.95</v>
      </c>
      <c r="Q219" s="14" t="b">
        <f t="shared" ca="1" si="100"/>
        <v>0</v>
      </c>
      <c r="R219" s="14">
        <f t="shared" ca="1" si="88"/>
        <v>-10000</v>
      </c>
      <c r="S219" s="41">
        <f t="shared" ca="1" si="101"/>
        <v>18.46</v>
      </c>
      <c r="T219" s="41">
        <f t="shared" ca="1" si="102"/>
        <v>13.68</v>
      </c>
      <c r="U219" s="14">
        <f t="shared" ca="1" si="103"/>
        <v>5109</v>
      </c>
      <c r="V219" s="14">
        <f t="shared" ca="1" si="89"/>
        <v>14421.020000000004</v>
      </c>
      <c r="W219" s="41">
        <f t="shared" ca="1" si="104"/>
        <v>17.89</v>
      </c>
      <c r="X219" s="41">
        <f t="shared" ca="1" si="105"/>
        <v>13.65</v>
      </c>
      <c r="Y219" s="14">
        <f t="shared" ca="1" si="106"/>
        <v>5040</v>
      </c>
      <c r="Z219" s="14">
        <f t="shared" ca="1" si="90"/>
        <v>11369.600000000002</v>
      </c>
      <c r="AA219" s="41">
        <f t="shared" ca="1" si="107"/>
        <v>19.309999999999999</v>
      </c>
      <c r="AB219" s="41">
        <f t="shared" ca="1" si="108"/>
        <v>13.56</v>
      </c>
      <c r="AC219" s="14">
        <f t="shared" ca="1" si="109"/>
        <v>5081</v>
      </c>
      <c r="AD219" s="14">
        <f t="shared" ca="1" si="91"/>
        <v>19215.749999999993</v>
      </c>
      <c r="AE219">
        <f t="shared" ca="1" si="92"/>
        <v>5</v>
      </c>
      <c r="AF219" s="46">
        <f t="shared" ca="1" si="93"/>
        <v>-21090.162507161578</v>
      </c>
      <c r="AH219" s="42">
        <f t="shared" ca="1" si="111"/>
        <v>0.61370761640057481</v>
      </c>
      <c r="AI219" s="42">
        <f t="shared" ca="1" si="110"/>
        <v>0.61206668518798857</v>
      </c>
      <c r="AJ219" s="42">
        <f t="shared" ca="1" si="110"/>
        <v>0.26306428154126638</v>
      </c>
      <c r="AK219" s="42">
        <f t="shared" ca="1" si="110"/>
        <v>0.81438968109009813</v>
      </c>
      <c r="AL219" s="42">
        <f t="shared" ca="1" si="110"/>
        <v>0.76559464655267262</v>
      </c>
      <c r="AM219" s="42">
        <f t="shared" ca="1" si="110"/>
        <v>0.98039744542597274</v>
      </c>
    </row>
    <row r="220" spans="9:39" x14ac:dyDescent="0.3">
      <c r="I220">
        <v>217</v>
      </c>
      <c r="J220" s="14">
        <f t="shared" ca="1" si="94"/>
        <v>-59801</v>
      </c>
      <c r="K220" s="41">
        <f t="shared" ca="1" si="95"/>
        <v>19.14</v>
      </c>
      <c r="L220" s="41">
        <f t="shared" ca="1" si="96"/>
        <v>13.14</v>
      </c>
      <c r="M220" s="14">
        <f t="shared" ca="1" si="97"/>
        <v>5078</v>
      </c>
      <c r="N220" s="14">
        <f t="shared" ca="1" si="87"/>
        <v>20468</v>
      </c>
      <c r="O220" s="41">
        <f t="shared" ca="1" si="98"/>
        <v>18.7</v>
      </c>
      <c r="P220" s="41">
        <f t="shared" ca="1" si="99"/>
        <v>13.78</v>
      </c>
      <c r="Q220" s="14" t="b">
        <f t="shared" ca="1" si="100"/>
        <v>0</v>
      </c>
      <c r="R220" s="14">
        <f t="shared" ca="1" si="88"/>
        <v>-10000</v>
      </c>
      <c r="S220" s="41">
        <f t="shared" ca="1" si="101"/>
        <v>19.3</v>
      </c>
      <c r="T220" s="41">
        <f t="shared" ca="1" si="102"/>
        <v>13.3</v>
      </c>
      <c r="U220" s="14">
        <f t="shared" ca="1" si="103"/>
        <v>5026</v>
      </c>
      <c r="V220" s="14">
        <f t="shared" ca="1" si="89"/>
        <v>20156</v>
      </c>
      <c r="W220" s="41">
        <f t="shared" ca="1" si="104"/>
        <v>18.45</v>
      </c>
      <c r="X220" s="41">
        <f t="shared" ca="1" si="105"/>
        <v>12.96</v>
      </c>
      <c r="Y220" s="14">
        <f t="shared" ca="1" si="106"/>
        <v>5200</v>
      </c>
      <c r="Z220" s="14">
        <f t="shared" ca="1" si="90"/>
        <v>18547.999999999993</v>
      </c>
      <c r="AA220" s="41">
        <f t="shared" ca="1" si="107"/>
        <v>18.37</v>
      </c>
      <c r="AB220" s="41">
        <f t="shared" ca="1" si="108"/>
        <v>13.1</v>
      </c>
      <c r="AC220" s="14">
        <f t="shared" ca="1" si="109"/>
        <v>5068</v>
      </c>
      <c r="AD220" s="14">
        <f t="shared" ca="1" si="91"/>
        <v>0</v>
      </c>
      <c r="AE220">
        <f t="shared" ca="1" si="92"/>
        <v>4</v>
      </c>
      <c r="AF220" s="46">
        <f t="shared" ca="1" si="93"/>
        <v>-16770.198965415449</v>
      </c>
      <c r="AH220" s="42">
        <f t="shared" ca="1" si="111"/>
        <v>0.20278541787642501</v>
      </c>
      <c r="AI220" s="42">
        <f t="shared" ca="1" si="110"/>
        <v>0.28929006306985383</v>
      </c>
      <c r="AJ220" s="42">
        <f t="shared" ca="1" si="110"/>
        <v>0.83022167626736876</v>
      </c>
      <c r="AK220" s="42">
        <f t="shared" ca="1" si="110"/>
        <v>0.48646385366931932</v>
      </c>
      <c r="AL220" s="42">
        <f t="shared" ca="1" si="110"/>
        <v>0.80831504799477882</v>
      </c>
      <c r="AM220" s="42">
        <f t="shared" ca="1" si="110"/>
        <v>0.1287278031716903</v>
      </c>
    </row>
    <row r="221" spans="9:39" x14ac:dyDescent="0.3">
      <c r="I221">
        <v>218</v>
      </c>
      <c r="J221" s="14">
        <f t="shared" ca="1" si="94"/>
        <v>-63471</v>
      </c>
      <c r="K221" s="41">
        <f t="shared" ca="1" si="95"/>
        <v>17.940000000000001</v>
      </c>
      <c r="L221" s="41">
        <f t="shared" ca="1" si="96"/>
        <v>13.97</v>
      </c>
      <c r="M221" s="14">
        <f t="shared" ca="1" si="97"/>
        <v>4931</v>
      </c>
      <c r="N221" s="14">
        <f t="shared" ca="1" si="87"/>
        <v>9576.0700000000033</v>
      </c>
      <c r="O221" s="41">
        <f t="shared" ca="1" si="98"/>
        <v>18.73</v>
      </c>
      <c r="P221" s="41">
        <f t="shared" ca="1" si="99"/>
        <v>12.89</v>
      </c>
      <c r="Q221" s="14">
        <f t="shared" ca="1" si="100"/>
        <v>5134</v>
      </c>
      <c r="R221" s="14">
        <f t="shared" ca="1" si="88"/>
        <v>19982.559999999998</v>
      </c>
      <c r="S221" s="41">
        <f t="shared" ca="1" si="101"/>
        <v>18.91</v>
      </c>
      <c r="T221" s="41">
        <f t="shared" ca="1" si="102"/>
        <v>12.62</v>
      </c>
      <c r="U221" s="14">
        <f t="shared" ca="1" si="103"/>
        <v>5034</v>
      </c>
      <c r="V221" s="14">
        <f t="shared" ca="1" si="89"/>
        <v>21663.860000000004</v>
      </c>
      <c r="W221" s="41">
        <f t="shared" ca="1" si="104"/>
        <v>18.649999999999999</v>
      </c>
      <c r="X221" s="41">
        <f t="shared" ca="1" si="105"/>
        <v>13</v>
      </c>
      <c r="Y221" s="14">
        <f t="shared" ca="1" si="106"/>
        <v>5044</v>
      </c>
      <c r="Z221" s="14">
        <f t="shared" ca="1" si="90"/>
        <v>18498.599999999991</v>
      </c>
      <c r="AA221" s="41">
        <f t="shared" ca="1" si="107"/>
        <v>17.809999999999999</v>
      </c>
      <c r="AB221" s="41">
        <f t="shared" ca="1" si="108"/>
        <v>13.82</v>
      </c>
      <c r="AC221" s="14">
        <f t="shared" ca="1" si="109"/>
        <v>5001</v>
      </c>
      <c r="AD221" s="14">
        <f t="shared" ca="1" si="91"/>
        <v>9953.9899999999907</v>
      </c>
      <c r="AE221">
        <f t="shared" ca="1" si="92"/>
        <v>5</v>
      </c>
      <c r="AF221" s="46">
        <f t="shared" ca="1" si="93"/>
        <v>3422.3154566714497</v>
      </c>
      <c r="AH221" s="42">
        <f t="shared" ca="1" si="111"/>
        <v>3.3538276480516882E-2</v>
      </c>
      <c r="AI221" s="42">
        <f t="shared" ca="1" si="110"/>
        <v>0.76112595774323244</v>
      </c>
      <c r="AJ221" s="42">
        <f t="shared" ca="1" si="110"/>
        <v>0.4773710898276684</v>
      </c>
      <c r="AK221" s="42">
        <f t="shared" ca="1" si="110"/>
        <v>0.688647497613186</v>
      </c>
      <c r="AL221" s="42">
        <f t="shared" ca="1" si="110"/>
        <v>0.3537727448793081</v>
      </c>
      <c r="AM221" s="42">
        <f t="shared" ca="1" si="110"/>
        <v>0.84409296397997147</v>
      </c>
    </row>
    <row r="222" spans="9:39" x14ac:dyDescent="0.3">
      <c r="I222">
        <v>219</v>
      </c>
      <c r="J222" s="14">
        <f t="shared" ca="1" si="94"/>
        <v>-59792</v>
      </c>
      <c r="K222" s="41">
        <f t="shared" ca="1" si="95"/>
        <v>18.39</v>
      </c>
      <c r="L222" s="41">
        <f t="shared" ca="1" si="96"/>
        <v>13.66</v>
      </c>
      <c r="M222" s="14">
        <f t="shared" ca="1" si="97"/>
        <v>5213</v>
      </c>
      <c r="N222" s="14">
        <f t="shared" ca="1" si="87"/>
        <v>14657.490000000002</v>
      </c>
      <c r="O222" s="41">
        <f t="shared" ca="1" si="98"/>
        <v>18.170000000000002</v>
      </c>
      <c r="P222" s="41">
        <f t="shared" ca="1" si="99"/>
        <v>13.03</v>
      </c>
      <c r="Q222" s="14">
        <f t="shared" ca="1" si="100"/>
        <v>4912</v>
      </c>
      <c r="R222" s="14">
        <f t="shared" ca="1" si="88"/>
        <v>15247.680000000011</v>
      </c>
      <c r="S222" s="41">
        <f t="shared" ca="1" si="101"/>
        <v>18.48</v>
      </c>
      <c r="T222" s="41">
        <f t="shared" ca="1" si="102"/>
        <v>12.86</v>
      </c>
      <c r="U222" s="14">
        <f t="shared" ca="1" si="103"/>
        <v>5169</v>
      </c>
      <c r="V222" s="14">
        <f t="shared" ca="1" si="89"/>
        <v>19049.780000000006</v>
      </c>
      <c r="W222" s="41">
        <f t="shared" ca="1" si="104"/>
        <v>17.82</v>
      </c>
      <c r="X222" s="41">
        <f t="shared" ca="1" si="105"/>
        <v>13.89</v>
      </c>
      <c r="Y222" s="14">
        <f t="shared" ca="1" si="106"/>
        <v>5101</v>
      </c>
      <c r="Z222" s="14">
        <f t="shared" ca="1" si="90"/>
        <v>10046.93</v>
      </c>
      <c r="AA222" s="41">
        <f t="shared" ca="1" si="107"/>
        <v>19.489999999999998</v>
      </c>
      <c r="AB222" s="41">
        <f t="shared" ca="1" si="108"/>
        <v>12.81</v>
      </c>
      <c r="AC222" s="14">
        <f t="shared" ca="1" si="109"/>
        <v>5029</v>
      </c>
      <c r="AD222" s="14">
        <f t="shared" ca="1" si="91"/>
        <v>0</v>
      </c>
      <c r="AE222">
        <f t="shared" ca="1" si="92"/>
        <v>4</v>
      </c>
      <c r="AF222" s="46">
        <f t="shared" ca="1" si="93"/>
        <v>-7963.3265219694667</v>
      </c>
      <c r="AH222" s="42">
        <f t="shared" ca="1" si="111"/>
        <v>0.960144726654658</v>
      </c>
      <c r="AI222" s="42">
        <f t="shared" ca="1" si="110"/>
        <v>1.3186526897701722E-2</v>
      </c>
      <c r="AJ222" s="42">
        <f t="shared" ca="1" si="110"/>
        <v>0.46675133356097687</v>
      </c>
      <c r="AK222" s="42">
        <f t="shared" ca="1" si="110"/>
        <v>0.34889579919219382</v>
      </c>
      <c r="AL222" s="42">
        <f t="shared" ca="1" si="110"/>
        <v>0.10045708674625642</v>
      </c>
      <c r="AM222" s="42">
        <f t="shared" ca="1" si="110"/>
        <v>0.29926031412894805</v>
      </c>
    </row>
    <row r="223" spans="9:39" x14ac:dyDescent="0.3">
      <c r="I223">
        <v>220</v>
      </c>
      <c r="J223" s="14">
        <f t="shared" ca="1" si="94"/>
        <v>-61660</v>
      </c>
      <c r="K223" s="41">
        <f t="shared" ca="1" si="95"/>
        <v>19.03</v>
      </c>
      <c r="L223" s="41">
        <f t="shared" ca="1" si="96"/>
        <v>13.92</v>
      </c>
      <c r="M223" s="14">
        <f t="shared" ca="1" si="97"/>
        <v>5026</v>
      </c>
      <c r="N223" s="14">
        <f t="shared" ca="1" si="87"/>
        <v>15682.860000000008</v>
      </c>
      <c r="O223" s="41">
        <f t="shared" ca="1" si="98"/>
        <v>19.12</v>
      </c>
      <c r="P223" s="41">
        <f t="shared" ca="1" si="99"/>
        <v>14</v>
      </c>
      <c r="Q223" s="14">
        <f t="shared" ca="1" si="100"/>
        <v>5016</v>
      </c>
      <c r="R223" s="14">
        <f t="shared" ca="1" si="88"/>
        <v>15681.920000000006</v>
      </c>
      <c r="S223" s="41">
        <f t="shared" ca="1" si="101"/>
        <v>18.18</v>
      </c>
      <c r="T223" s="41">
        <f t="shared" ca="1" si="102"/>
        <v>13.66</v>
      </c>
      <c r="U223" s="14">
        <f t="shared" ca="1" si="103"/>
        <v>5172</v>
      </c>
      <c r="V223" s="14">
        <f t="shared" ca="1" si="89"/>
        <v>13377.439999999999</v>
      </c>
      <c r="W223" s="41">
        <f t="shared" ca="1" si="104"/>
        <v>18.149999999999999</v>
      </c>
      <c r="X223" s="41">
        <f t="shared" ca="1" si="105"/>
        <v>13.89</v>
      </c>
      <c r="Y223" s="14">
        <f t="shared" ca="1" si="106"/>
        <v>5164</v>
      </c>
      <c r="Z223" s="14">
        <f t="shared" ca="1" si="90"/>
        <v>11998.639999999989</v>
      </c>
      <c r="AA223" s="41">
        <f t="shared" ca="1" si="107"/>
        <v>18.79</v>
      </c>
      <c r="AB223" s="41">
        <f t="shared" ca="1" si="108"/>
        <v>13.55</v>
      </c>
      <c r="AC223" s="14">
        <f t="shared" ca="1" si="109"/>
        <v>4953</v>
      </c>
      <c r="AD223" s="14">
        <f t="shared" ca="1" si="91"/>
        <v>0</v>
      </c>
      <c r="AE223">
        <f t="shared" ca="1" si="92"/>
        <v>4</v>
      </c>
      <c r="AF223" s="46">
        <f t="shared" ca="1" si="93"/>
        <v>-11483.012066918673</v>
      </c>
      <c r="AH223" s="42">
        <f t="shared" ca="1" si="111"/>
        <v>0.34550375574739878</v>
      </c>
      <c r="AI223" s="42">
        <f t="shared" ca="1" si="110"/>
        <v>0.41810784864385175</v>
      </c>
      <c r="AJ223" s="42">
        <f t="shared" ca="1" si="110"/>
        <v>0.94931364641794569</v>
      </c>
      <c r="AK223" s="42">
        <f t="shared" ca="1" si="110"/>
        <v>0.40196500780622468</v>
      </c>
      <c r="AL223" s="42">
        <f t="shared" ca="1" si="110"/>
        <v>8.9553952240453927E-2</v>
      </c>
      <c r="AM223" s="42">
        <f t="shared" ca="1" si="110"/>
        <v>0.32550397071645187</v>
      </c>
    </row>
    <row r="224" spans="9:39" x14ac:dyDescent="0.3">
      <c r="I224">
        <v>221</v>
      </c>
      <c r="J224" s="14">
        <f t="shared" ca="1" si="94"/>
        <v>-58494</v>
      </c>
      <c r="K224" s="41">
        <f t="shared" ca="1" si="95"/>
        <v>18.09</v>
      </c>
      <c r="L224" s="41">
        <f t="shared" ca="1" si="96"/>
        <v>13.13</v>
      </c>
      <c r="M224" s="14">
        <f t="shared" ca="1" si="97"/>
        <v>5318</v>
      </c>
      <c r="N224" s="14">
        <f t="shared" ca="1" si="87"/>
        <v>16377.279999999995</v>
      </c>
      <c r="O224" s="41">
        <f t="shared" ca="1" si="98"/>
        <v>18.48</v>
      </c>
      <c r="P224" s="41">
        <f t="shared" ca="1" si="99"/>
        <v>13.27</v>
      </c>
      <c r="Q224" s="14">
        <f t="shared" ca="1" si="100"/>
        <v>5019</v>
      </c>
      <c r="R224" s="14">
        <f t="shared" ca="1" si="88"/>
        <v>16148.990000000005</v>
      </c>
      <c r="S224" s="41">
        <f t="shared" ca="1" si="101"/>
        <v>18.32</v>
      </c>
      <c r="T224" s="41">
        <f t="shared" ca="1" si="102"/>
        <v>13.28</v>
      </c>
      <c r="U224" s="14">
        <f t="shared" ca="1" si="103"/>
        <v>5110</v>
      </c>
      <c r="V224" s="14">
        <f t="shared" ca="1" si="89"/>
        <v>15754.400000000005</v>
      </c>
      <c r="W224" s="41">
        <f t="shared" ca="1" si="104"/>
        <v>18.11</v>
      </c>
      <c r="X224" s="41">
        <f t="shared" ca="1" si="105"/>
        <v>13.29</v>
      </c>
      <c r="Y224" s="14">
        <f t="shared" ca="1" si="106"/>
        <v>5049</v>
      </c>
      <c r="Z224" s="14">
        <f t="shared" ca="1" si="90"/>
        <v>14336.18</v>
      </c>
      <c r="AA224" s="41">
        <f t="shared" ca="1" si="107"/>
        <v>18.309999999999999</v>
      </c>
      <c r="AB224" s="41">
        <f t="shared" ca="1" si="108"/>
        <v>13.63</v>
      </c>
      <c r="AC224" s="14">
        <f t="shared" ca="1" si="109"/>
        <v>5114</v>
      </c>
      <c r="AD224" s="14">
        <f t="shared" ca="1" si="91"/>
        <v>13933.51999999999</v>
      </c>
      <c r="AE224">
        <f t="shared" ca="1" si="92"/>
        <v>5</v>
      </c>
      <c r="AF224" s="46">
        <f t="shared" ca="1" si="93"/>
        <v>5966.0753049107025</v>
      </c>
      <c r="AH224" s="42">
        <f t="shared" ca="1" si="111"/>
        <v>0.99094437307641214</v>
      </c>
      <c r="AI224" s="42">
        <f t="shared" ca="1" si="110"/>
        <v>0.38554514479837965</v>
      </c>
      <c r="AJ224" s="42">
        <f t="shared" ca="1" si="110"/>
        <v>0.77066015364703822</v>
      </c>
      <c r="AK224" s="42">
        <f t="shared" ca="1" si="110"/>
        <v>0.63601902055314896</v>
      </c>
      <c r="AL224" s="42">
        <f t="shared" ca="1" si="110"/>
        <v>0.63037591947823612</v>
      </c>
      <c r="AM224" s="42">
        <f t="shared" ca="1" si="110"/>
        <v>0.96194992146696801</v>
      </c>
    </row>
    <row r="225" spans="9:39" x14ac:dyDescent="0.3">
      <c r="I225">
        <v>222</v>
      </c>
      <c r="J225" s="14">
        <f t="shared" ca="1" si="94"/>
        <v>-60540</v>
      </c>
      <c r="K225" s="41">
        <f t="shared" ca="1" si="95"/>
        <v>19.329999999999998</v>
      </c>
      <c r="L225" s="41">
        <f t="shared" ca="1" si="96"/>
        <v>12.97</v>
      </c>
      <c r="M225" s="14">
        <f t="shared" ca="1" si="97"/>
        <v>5321</v>
      </c>
      <c r="N225" s="14">
        <f t="shared" ca="1" si="87"/>
        <v>23841.55999999999</v>
      </c>
      <c r="O225" s="41">
        <f t="shared" ca="1" si="98"/>
        <v>18.600000000000001</v>
      </c>
      <c r="P225" s="41">
        <f t="shared" ca="1" si="99"/>
        <v>12.93</v>
      </c>
      <c r="Q225" s="14">
        <f t="shared" ca="1" si="100"/>
        <v>4966</v>
      </c>
      <c r="R225" s="14">
        <f t="shared" ca="1" si="88"/>
        <v>18157.220000000008</v>
      </c>
      <c r="S225" s="41">
        <f t="shared" ca="1" si="101"/>
        <v>18.989999999999998</v>
      </c>
      <c r="T225" s="41">
        <f t="shared" ca="1" si="102"/>
        <v>13.42</v>
      </c>
      <c r="U225" s="14">
        <f t="shared" ca="1" si="103"/>
        <v>5120</v>
      </c>
      <c r="V225" s="14">
        <f t="shared" ca="1" si="89"/>
        <v>18518.399999999994</v>
      </c>
      <c r="W225" s="41">
        <f t="shared" ca="1" si="104"/>
        <v>18.489999999999998</v>
      </c>
      <c r="X225" s="41">
        <f t="shared" ca="1" si="105"/>
        <v>13.81</v>
      </c>
      <c r="Y225" s="14">
        <f t="shared" ca="1" si="106"/>
        <v>5087</v>
      </c>
      <c r="Z225" s="14">
        <f t="shared" ca="1" si="90"/>
        <v>13807.159999999989</v>
      </c>
      <c r="AA225" s="41">
        <f t="shared" ca="1" si="107"/>
        <v>19.14</v>
      </c>
      <c r="AB225" s="41">
        <f t="shared" ca="1" si="108"/>
        <v>12.55</v>
      </c>
      <c r="AC225" s="14">
        <f t="shared" ca="1" si="109"/>
        <v>5188</v>
      </c>
      <c r="AD225" s="14">
        <f t="shared" ca="1" si="91"/>
        <v>24188.92</v>
      </c>
      <c r="AE225">
        <f t="shared" ca="1" si="92"/>
        <v>5</v>
      </c>
      <c r="AF225" s="46">
        <f t="shared" ca="1" si="93"/>
        <v>21388.902578704208</v>
      </c>
      <c r="AH225" s="42">
        <f t="shared" ca="1" si="111"/>
        <v>0.73361691910683324</v>
      </c>
      <c r="AI225" s="42">
        <f t="shared" ca="1" si="110"/>
        <v>8.4680232112138598E-2</v>
      </c>
      <c r="AJ225" s="42">
        <f t="shared" ca="1" si="110"/>
        <v>0.66372620275187422</v>
      </c>
      <c r="AK225" s="42">
        <f t="shared" ca="1" si="110"/>
        <v>0.58749990624167159</v>
      </c>
      <c r="AL225" s="42">
        <f t="shared" ca="1" si="110"/>
        <v>0.28728809944926781</v>
      </c>
      <c r="AM225" s="42">
        <f t="shared" ca="1" si="110"/>
        <v>0.88583653950637875</v>
      </c>
    </row>
    <row r="226" spans="9:39" x14ac:dyDescent="0.3">
      <c r="I226">
        <v>223</v>
      </c>
      <c r="J226" s="14">
        <f t="shared" ca="1" si="94"/>
        <v>-60630</v>
      </c>
      <c r="K226" s="41">
        <f t="shared" ca="1" si="95"/>
        <v>18.239999999999998</v>
      </c>
      <c r="L226" s="41">
        <f t="shared" ca="1" si="96"/>
        <v>12.97</v>
      </c>
      <c r="M226" s="14">
        <f t="shared" ca="1" si="97"/>
        <v>5266</v>
      </c>
      <c r="N226" s="14">
        <f t="shared" ca="1" si="87"/>
        <v>17751.819999999989</v>
      </c>
      <c r="O226" s="41">
        <f t="shared" ca="1" si="98"/>
        <v>18.8</v>
      </c>
      <c r="P226" s="41">
        <f t="shared" ca="1" si="99"/>
        <v>12.8</v>
      </c>
      <c r="Q226" s="14" t="b">
        <f t="shared" ca="1" si="100"/>
        <v>0</v>
      </c>
      <c r="R226" s="14">
        <f t="shared" ca="1" si="88"/>
        <v>-10000</v>
      </c>
      <c r="S226" s="41">
        <f t="shared" ca="1" si="101"/>
        <v>18.05</v>
      </c>
      <c r="T226" s="41">
        <f t="shared" ca="1" si="102"/>
        <v>12.55</v>
      </c>
      <c r="U226" s="14">
        <f t="shared" ca="1" si="103"/>
        <v>5138</v>
      </c>
      <c r="V226" s="14">
        <f t="shared" ca="1" si="89"/>
        <v>18259</v>
      </c>
      <c r="W226" s="41">
        <f t="shared" ca="1" si="104"/>
        <v>19.46</v>
      </c>
      <c r="X226" s="41">
        <f t="shared" ca="1" si="105"/>
        <v>12.88</v>
      </c>
      <c r="Y226" s="14">
        <f t="shared" ca="1" si="106"/>
        <v>5073</v>
      </c>
      <c r="Z226" s="14">
        <f t="shared" ca="1" si="90"/>
        <v>23380.340000000004</v>
      </c>
      <c r="AA226" s="41">
        <f t="shared" ca="1" si="107"/>
        <v>18.64</v>
      </c>
      <c r="AB226" s="41">
        <f t="shared" ca="1" si="108"/>
        <v>13.72</v>
      </c>
      <c r="AC226" s="14">
        <f t="shared" ca="1" si="109"/>
        <v>5164</v>
      </c>
      <c r="AD226" s="14">
        <f t="shared" ca="1" si="91"/>
        <v>0</v>
      </c>
      <c r="AE226">
        <f t="shared" ca="1" si="92"/>
        <v>4</v>
      </c>
      <c r="AF226" s="46">
        <f t="shared" ca="1" si="93"/>
        <v>-17861.261087646417</v>
      </c>
      <c r="AH226" s="42">
        <f t="shared" ca="1" si="111"/>
        <v>0.78089902870621164</v>
      </c>
      <c r="AI226" s="42">
        <f t="shared" ca="1" si="110"/>
        <v>0.27225339745667609</v>
      </c>
      <c r="AJ226" s="42">
        <f t="shared" ca="1" si="110"/>
        <v>0.12247523758375578</v>
      </c>
      <c r="AK226" s="42">
        <f t="shared" ca="1" si="110"/>
        <v>0.68312604623965734</v>
      </c>
      <c r="AL226" s="42">
        <f t="shared" ca="1" si="110"/>
        <v>0.90427632418875492</v>
      </c>
      <c r="AM226" s="42">
        <f t="shared" ca="1" si="110"/>
        <v>0.3544147633379684</v>
      </c>
    </row>
    <row r="227" spans="9:39" x14ac:dyDescent="0.3">
      <c r="I227">
        <v>224</v>
      </c>
      <c r="J227" s="14">
        <f t="shared" ca="1" si="94"/>
        <v>-61746</v>
      </c>
      <c r="K227" s="41">
        <f t="shared" ca="1" si="95"/>
        <v>18.899999999999999</v>
      </c>
      <c r="L227" s="41">
        <f t="shared" ca="1" si="96"/>
        <v>13.61</v>
      </c>
      <c r="M227" s="14">
        <f t="shared" ca="1" si="97"/>
        <v>5176</v>
      </c>
      <c r="N227" s="14">
        <f t="shared" ca="1" si="87"/>
        <v>17381.039999999997</v>
      </c>
      <c r="O227" s="41">
        <f t="shared" ca="1" si="98"/>
        <v>18.73</v>
      </c>
      <c r="P227" s="41">
        <f t="shared" ca="1" si="99"/>
        <v>12.78</v>
      </c>
      <c r="Q227" s="14">
        <f t="shared" ca="1" si="100"/>
        <v>4960</v>
      </c>
      <c r="R227" s="14">
        <f t="shared" ca="1" si="88"/>
        <v>19512.000000000004</v>
      </c>
      <c r="S227" s="41">
        <f t="shared" ca="1" si="101"/>
        <v>18.62</v>
      </c>
      <c r="T227" s="41">
        <f t="shared" ca="1" si="102"/>
        <v>12.8</v>
      </c>
      <c r="U227" s="14">
        <f t="shared" ca="1" si="103"/>
        <v>5031</v>
      </c>
      <c r="V227" s="14">
        <f t="shared" ca="1" si="89"/>
        <v>19280.420000000002</v>
      </c>
      <c r="W227" s="41">
        <f t="shared" ca="1" si="104"/>
        <v>19.5</v>
      </c>
      <c r="X227" s="41">
        <f t="shared" ca="1" si="105"/>
        <v>13.36</v>
      </c>
      <c r="Y227" s="14">
        <f t="shared" ca="1" si="106"/>
        <v>5141</v>
      </c>
      <c r="Z227" s="14">
        <f t="shared" ca="1" si="90"/>
        <v>21565.74</v>
      </c>
      <c r="AA227" s="41">
        <f t="shared" ca="1" si="107"/>
        <v>17.96</v>
      </c>
      <c r="AB227" s="41">
        <f t="shared" ca="1" si="108"/>
        <v>13.87</v>
      </c>
      <c r="AC227" s="14">
        <f t="shared" ca="1" si="109"/>
        <v>5011</v>
      </c>
      <c r="AD227" s="14">
        <f t="shared" ca="1" si="91"/>
        <v>0</v>
      </c>
      <c r="AE227">
        <f t="shared" ca="1" si="92"/>
        <v>4</v>
      </c>
      <c r="AF227" s="46">
        <f t="shared" ca="1" si="93"/>
        <v>4987.8457535169937</v>
      </c>
      <c r="AH227" s="42">
        <f t="shared" ca="1" si="111"/>
        <v>0.4404505436133076</v>
      </c>
      <c r="AI227" s="42">
        <f t="shared" ca="1" si="110"/>
        <v>2.3434373862550761E-2</v>
      </c>
      <c r="AJ227" s="42">
        <f t="shared" ca="1" si="110"/>
        <v>0.65035873541515132</v>
      </c>
      <c r="AK227" s="42">
        <f t="shared" ca="1" si="110"/>
        <v>0.38920536532039107</v>
      </c>
      <c r="AL227" s="42">
        <f t="shared" ca="1" si="110"/>
        <v>0.70587827318877017</v>
      </c>
      <c r="AM227" s="42">
        <f t="shared" ca="1" si="110"/>
        <v>0.50799028439814264</v>
      </c>
    </row>
    <row r="228" spans="9:39" x14ac:dyDescent="0.3">
      <c r="I228">
        <v>225</v>
      </c>
      <c r="J228" s="14">
        <f t="shared" ca="1" si="94"/>
        <v>-58442</v>
      </c>
      <c r="K228" s="41">
        <f t="shared" ca="1" si="95"/>
        <v>18.600000000000001</v>
      </c>
      <c r="L228" s="41">
        <f t="shared" ca="1" si="96"/>
        <v>13.53</v>
      </c>
      <c r="M228" s="14">
        <f t="shared" ca="1" si="97"/>
        <v>5317</v>
      </c>
      <c r="N228" s="14">
        <f t="shared" ca="1" si="87"/>
        <v>16957.19000000001</v>
      </c>
      <c r="O228" s="41">
        <f t="shared" ca="1" si="98"/>
        <v>18.989999999999998</v>
      </c>
      <c r="P228" s="41">
        <f t="shared" ca="1" si="99"/>
        <v>13.66</v>
      </c>
      <c r="Q228" s="14" t="b">
        <f t="shared" ca="1" si="100"/>
        <v>0</v>
      </c>
      <c r="R228" s="14">
        <f t="shared" ca="1" si="88"/>
        <v>-10000</v>
      </c>
      <c r="S228" s="41">
        <f t="shared" ca="1" si="101"/>
        <v>18.170000000000002</v>
      </c>
      <c r="T228" s="41">
        <f t="shared" ca="1" si="102"/>
        <v>13.95</v>
      </c>
      <c r="U228" s="14">
        <f t="shared" ca="1" si="103"/>
        <v>5193</v>
      </c>
      <c r="V228" s="14">
        <f t="shared" ca="1" si="89"/>
        <v>11914.460000000014</v>
      </c>
      <c r="W228" s="41">
        <f t="shared" ca="1" si="104"/>
        <v>18.23</v>
      </c>
      <c r="X228" s="41">
        <f t="shared" ca="1" si="105"/>
        <v>13.03</v>
      </c>
      <c r="Y228" s="14">
        <f t="shared" ca="1" si="106"/>
        <v>5153</v>
      </c>
      <c r="Z228" s="14">
        <f t="shared" ca="1" si="90"/>
        <v>16795.600000000006</v>
      </c>
      <c r="AA228" s="41">
        <f t="shared" ca="1" si="107"/>
        <v>18.170000000000002</v>
      </c>
      <c r="AB228" s="41">
        <f t="shared" ca="1" si="108"/>
        <v>13.97</v>
      </c>
      <c r="AC228" s="14">
        <f t="shared" ca="1" si="109"/>
        <v>5005</v>
      </c>
      <c r="AD228" s="14">
        <f t="shared" ca="1" si="91"/>
        <v>0</v>
      </c>
      <c r="AE228">
        <f t="shared" ca="1" si="92"/>
        <v>4</v>
      </c>
      <c r="AF228" s="46">
        <f t="shared" ca="1" si="93"/>
        <v>-26450.298726736863</v>
      </c>
      <c r="AH228" s="42">
        <f t="shared" ca="1" si="111"/>
        <v>0.77382586216848248</v>
      </c>
      <c r="AI228" s="42">
        <f t="shared" ca="1" si="110"/>
        <v>0.42811703826315728</v>
      </c>
      <c r="AJ228" s="42">
        <f t="shared" ca="1" si="110"/>
        <v>0.1197985064923327</v>
      </c>
      <c r="AK228" s="42">
        <f t="shared" ca="1" si="110"/>
        <v>0.86630963481284118</v>
      </c>
      <c r="AL228" s="42">
        <f t="shared" ca="1" si="110"/>
        <v>0.75527183498252759</v>
      </c>
      <c r="AM228" s="42">
        <f t="shared" ca="1" si="110"/>
        <v>0.20495306902161281</v>
      </c>
    </row>
    <row r="229" spans="9:39" x14ac:dyDescent="0.3">
      <c r="I229">
        <v>226</v>
      </c>
      <c r="J229" s="14">
        <f t="shared" ca="1" si="94"/>
        <v>-61497</v>
      </c>
      <c r="K229" s="41">
        <f t="shared" ca="1" si="95"/>
        <v>18.03</v>
      </c>
      <c r="L229" s="41">
        <f t="shared" ca="1" si="96"/>
        <v>13.06</v>
      </c>
      <c r="M229" s="14">
        <f t="shared" ca="1" si="97"/>
        <v>4963</v>
      </c>
      <c r="N229" s="14">
        <f t="shared" ca="1" si="87"/>
        <v>14666.110000000004</v>
      </c>
      <c r="O229" s="41">
        <f t="shared" ca="1" si="98"/>
        <v>18.600000000000001</v>
      </c>
      <c r="P229" s="41">
        <f t="shared" ca="1" si="99"/>
        <v>13</v>
      </c>
      <c r="Q229" s="14">
        <f t="shared" ca="1" si="100"/>
        <v>5331</v>
      </c>
      <c r="R229" s="14">
        <f t="shared" ca="1" si="88"/>
        <v>19853.600000000006</v>
      </c>
      <c r="S229" s="41">
        <f t="shared" ca="1" si="101"/>
        <v>18.3</v>
      </c>
      <c r="T229" s="41">
        <f t="shared" ca="1" si="102"/>
        <v>13.43</v>
      </c>
      <c r="U229" s="14">
        <f t="shared" ca="1" si="103"/>
        <v>5004</v>
      </c>
      <c r="V229" s="14">
        <f t="shared" ca="1" si="89"/>
        <v>14369.480000000003</v>
      </c>
      <c r="W229" s="41">
        <f t="shared" ca="1" si="104"/>
        <v>19.059999999999999</v>
      </c>
      <c r="X229" s="41">
        <f t="shared" ca="1" si="105"/>
        <v>13.69</v>
      </c>
      <c r="Y229" s="14">
        <f t="shared" ca="1" si="106"/>
        <v>5053</v>
      </c>
      <c r="Z229" s="14">
        <f t="shared" ca="1" si="90"/>
        <v>0</v>
      </c>
      <c r="AA229" s="41">
        <f t="shared" ca="1" si="107"/>
        <v>18.649999999999999</v>
      </c>
      <c r="AB229" s="41">
        <f t="shared" ca="1" si="108"/>
        <v>13.33</v>
      </c>
      <c r="AC229" s="14">
        <f t="shared" ca="1" si="109"/>
        <v>5075</v>
      </c>
      <c r="AD229" s="14">
        <f t="shared" ca="1" si="91"/>
        <v>0</v>
      </c>
      <c r="AE229">
        <f t="shared" ca="1" si="92"/>
        <v>3</v>
      </c>
      <c r="AF229" s="46">
        <f t="shared" ca="1" si="93"/>
        <v>-16911.812597356227</v>
      </c>
      <c r="AH229" s="42">
        <f t="shared" ca="1" si="111"/>
        <v>2.5063333148912514E-2</v>
      </c>
      <c r="AI229" s="42">
        <f t="shared" ca="1" si="110"/>
        <v>0.70908147568858637</v>
      </c>
      <c r="AJ229" s="42">
        <f t="shared" ca="1" si="110"/>
        <v>0.4139281415993783</v>
      </c>
      <c r="AK229" s="42">
        <f t="shared" ca="1" si="110"/>
        <v>0.29149498270552554</v>
      </c>
      <c r="AL229" s="42">
        <f t="shared" ca="1" si="110"/>
        <v>0.93133423826003736</v>
      </c>
      <c r="AM229" s="42">
        <f t="shared" ca="1" si="110"/>
        <v>8.2450060851883E-3</v>
      </c>
    </row>
    <row r="230" spans="9:39" x14ac:dyDescent="0.3">
      <c r="I230">
        <v>227</v>
      </c>
      <c r="J230" s="14">
        <f t="shared" ca="1" si="94"/>
        <v>-62576</v>
      </c>
      <c r="K230" s="41">
        <f t="shared" ca="1" si="95"/>
        <v>18.190000000000001</v>
      </c>
      <c r="L230" s="41">
        <f t="shared" ca="1" si="96"/>
        <v>13.52</v>
      </c>
      <c r="M230" s="14">
        <f t="shared" ca="1" si="97"/>
        <v>4974</v>
      </c>
      <c r="N230" s="14">
        <f t="shared" ca="1" si="87"/>
        <v>13228.580000000009</v>
      </c>
      <c r="O230" s="41">
        <f t="shared" ca="1" si="98"/>
        <v>18.41</v>
      </c>
      <c r="P230" s="41">
        <f t="shared" ca="1" si="99"/>
        <v>13.28</v>
      </c>
      <c r="Q230" s="14">
        <f t="shared" ca="1" si="100"/>
        <v>5171</v>
      </c>
      <c r="R230" s="14">
        <f t="shared" ca="1" si="88"/>
        <v>16527.230000000003</v>
      </c>
      <c r="S230" s="41">
        <f t="shared" ca="1" si="101"/>
        <v>17.989999999999998</v>
      </c>
      <c r="T230" s="41">
        <f t="shared" ca="1" si="102"/>
        <v>13.3</v>
      </c>
      <c r="U230" s="14">
        <f t="shared" ca="1" si="103"/>
        <v>5026</v>
      </c>
      <c r="V230" s="14">
        <f t="shared" ca="1" si="89"/>
        <v>13571.939999999988</v>
      </c>
      <c r="W230" s="41">
        <f t="shared" ca="1" si="104"/>
        <v>18.579999999999998</v>
      </c>
      <c r="X230" s="41">
        <f t="shared" ca="1" si="105"/>
        <v>12.78</v>
      </c>
      <c r="Y230" s="14">
        <f t="shared" ca="1" si="106"/>
        <v>5162</v>
      </c>
      <c r="Z230" s="14">
        <f t="shared" ca="1" si="90"/>
        <v>19939.599999999995</v>
      </c>
      <c r="AA230" s="41">
        <f t="shared" ca="1" si="107"/>
        <v>18.52</v>
      </c>
      <c r="AB230" s="41">
        <f t="shared" ca="1" si="108"/>
        <v>12.68</v>
      </c>
      <c r="AC230" s="14">
        <f t="shared" ca="1" si="109"/>
        <v>5093</v>
      </c>
      <c r="AD230" s="14">
        <f t="shared" ca="1" si="91"/>
        <v>0</v>
      </c>
      <c r="AE230">
        <f t="shared" ca="1" si="92"/>
        <v>4</v>
      </c>
      <c r="AF230" s="46">
        <f t="shared" ca="1" si="93"/>
        <v>-7733.7154190707752</v>
      </c>
      <c r="AH230" s="42">
        <f t="shared" ca="1" si="111"/>
        <v>3.3700128876032909E-2</v>
      </c>
      <c r="AI230" s="42">
        <f t="shared" ca="1" si="110"/>
        <v>0.18545104666373402</v>
      </c>
      <c r="AJ230" s="42">
        <f t="shared" ca="1" si="110"/>
        <v>0.75395706180630062</v>
      </c>
      <c r="AK230" s="42">
        <f t="shared" ca="1" si="110"/>
        <v>0.52207997853649568</v>
      </c>
      <c r="AL230" s="42">
        <f t="shared" ca="1" si="110"/>
        <v>0.20213971018748644</v>
      </c>
      <c r="AM230" s="42">
        <f t="shared" ca="1" si="110"/>
        <v>0.12436410013041277</v>
      </c>
    </row>
    <row r="231" spans="9:39" x14ac:dyDescent="0.3">
      <c r="I231">
        <v>228</v>
      </c>
      <c r="J231" s="14">
        <f t="shared" ca="1" si="94"/>
        <v>-58170</v>
      </c>
      <c r="K231" s="41">
        <f t="shared" ca="1" si="95"/>
        <v>18.64</v>
      </c>
      <c r="L231" s="41">
        <f t="shared" ca="1" si="96"/>
        <v>13.05</v>
      </c>
      <c r="M231" s="14">
        <f t="shared" ca="1" si="97"/>
        <v>5239</v>
      </c>
      <c r="N231" s="14">
        <f t="shared" ca="1" si="87"/>
        <v>19286.009999999998</v>
      </c>
      <c r="O231" s="41">
        <f t="shared" ca="1" si="98"/>
        <v>19.32</v>
      </c>
      <c r="P231" s="41">
        <f t="shared" ca="1" si="99"/>
        <v>13.72</v>
      </c>
      <c r="Q231" s="14">
        <f t="shared" ca="1" si="100"/>
        <v>5174</v>
      </c>
      <c r="R231" s="14">
        <f t="shared" ca="1" si="88"/>
        <v>18974.399999999998</v>
      </c>
      <c r="S231" s="41">
        <f t="shared" ca="1" si="101"/>
        <v>18.39</v>
      </c>
      <c r="T231" s="41">
        <f t="shared" ca="1" si="102"/>
        <v>13.55</v>
      </c>
      <c r="U231" s="14">
        <f t="shared" ca="1" si="103"/>
        <v>5107</v>
      </c>
      <c r="V231" s="14">
        <f t="shared" ca="1" si="89"/>
        <v>14717.880000000001</v>
      </c>
      <c r="W231" s="41">
        <f t="shared" ca="1" si="104"/>
        <v>19.34</v>
      </c>
      <c r="X231" s="41">
        <f t="shared" ca="1" si="105"/>
        <v>13.98</v>
      </c>
      <c r="Y231" s="14">
        <f t="shared" ca="1" si="106"/>
        <v>5184</v>
      </c>
      <c r="Z231" s="14">
        <f t="shared" ca="1" si="90"/>
        <v>17786.239999999998</v>
      </c>
      <c r="AA231" s="41">
        <f t="shared" ca="1" si="107"/>
        <v>18.18</v>
      </c>
      <c r="AB231" s="41">
        <f t="shared" ca="1" si="108"/>
        <v>13.74</v>
      </c>
      <c r="AC231" s="14">
        <f t="shared" ca="1" si="109"/>
        <v>5003</v>
      </c>
      <c r="AD231" s="14">
        <f t="shared" ca="1" si="91"/>
        <v>0</v>
      </c>
      <c r="AE231">
        <f t="shared" ca="1" si="92"/>
        <v>4</v>
      </c>
      <c r="AF231" s="46">
        <f t="shared" ca="1" si="93"/>
        <v>3167.2465643358678</v>
      </c>
      <c r="AH231" s="42">
        <f t="shared" ca="1" si="111"/>
        <v>0.93182539173369372</v>
      </c>
      <c r="AI231" s="42">
        <f t="shared" ca="1" si="110"/>
        <v>0.32443801211380985</v>
      </c>
      <c r="AJ231" s="42">
        <f t="shared" ca="1" si="110"/>
        <v>0.76860547192408424</v>
      </c>
      <c r="AK231" s="42">
        <f t="shared" ca="1" si="110"/>
        <v>0.28043955228275697</v>
      </c>
      <c r="AL231" s="42">
        <f t="shared" ca="1" si="110"/>
        <v>0.18220728176467238</v>
      </c>
      <c r="AM231" s="42">
        <f t="shared" ca="1" si="110"/>
        <v>0.31241273745613396</v>
      </c>
    </row>
    <row r="232" spans="9:39" x14ac:dyDescent="0.3">
      <c r="I232">
        <v>229</v>
      </c>
      <c r="J232" s="14">
        <f t="shared" ca="1" si="94"/>
        <v>-58954</v>
      </c>
      <c r="K232" s="41">
        <f t="shared" ca="1" si="95"/>
        <v>18.88</v>
      </c>
      <c r="L232" s="41">
        <f t="shared" ca="1" si="96"/>
        <v>12.88</v>
      </c>
      <c r="M232" s="14">
        <f t="shared" ca="1" si="97"/>
        <v>5367</v>
      </c>
      <c r="N232" s="14">
        <f t="shared" ref="N232:N295" ca="1" si="112">(K232-L232)*M232-$B$3</f>
        <v>22201.999999999989</v>
      </c>
      <c r="O232" s="41">
        <f t="shared" ca="1" si="98"/>
        <v>19.45</v>
      </c>
      <c r="P232" s="41">
        <f t="shared" ca="1" si="99"/>
        <v>13.87</v>
      </c>
      <c r="Q232" s="14">
        <f t="shared" ca="1" si="100"/>
        <v>5296</v>
      </c>
      <c r="R232" s="14">
        <f t="shared" ref="R232:R295" ca="1" si="113">(O232-P232)*Q232-$B$3</f>
        <v>19551.68</v>
      </c>
      <c r="S232" s="41">
        <f t="shared" ca="1" si="101"/>
        <v>17.75</v>
      </c>
      <c r="T232" s="41">
        <f t="shared" ca="1" si="102"/>
        <v>13.75</v>
      </c>
      <c r="U232" s="14">
        <f t="shared" ca="1" si="103"/>
        <v>5162</v>
      </c>
      <c r="V232" s="14">
        <f t="shared" ref="V232:V295" ca="1" si="114">(S232-T232)*U232-$B$3</f>
        <v>10648</v>
      </c>
      <c r="W232" s="41">
        <f t="shared" ca="1" si="104"/>
        <v>18.940000000000001</v>
      </c>
      <c r="X232" s="41">
        <f t="shared" ca="1" si="105"/>
        <v>13.8</v>
      </c>
      <c r="Y232" s="14">
        <f t="shared" ca="1" si="106"/>
        <v>5031</v>
      </c>
      <c r="Z232" s="14">
        <f t="shared" ref="Z232:Z295" ca="1" si="115">IF(AE232&lt;=3,0,(W232-X232)*Y232-$B$3)</f>
        <v>15859.340000000004</v>
      </c>
      <c r="AA232" s="41">
        <f t="shared" ca="1" si="107"/>
        <v>19.48</v>
      </c>
      <c r="AB232" s="41">
        <f t="shared" ca="1" si="108"/>
        <v>14</v>
      </c>
      <c r="AC232" s="14">
        <f t="shared" ca="1" si="109"/>
        <v>5021</v>
      </c>
      <c r="AD232" s="14">
        <f t="shared" ref="AD232:AD295" ca="1" si="116">IF(AE232&lt;=4,0,(AA232-AB232)*AC232-$B$3)</f>
        <v>0</v>
      </c>
      <c r="AE232">
        <f t="shared" ref="AE232:AE295" ca="1" si="117">IF(AM232&lt;=0.1,3,IF(AND(AM232&gt;0.1,AM232&lt;0.7),4,IF(AM232&gt;=0.7,5,FALSE)))</f>
        <v>4</v>
      </c>
      <c r="AF232" s="46">
        <f t="shared" ref="AF232:AF295" ca="1" si="118">NPV($B$4,J232,N232,R232,V232,Z232,AD232)</f>
        <v>843.92213021768282</v>
      </c>
      <c r="AH232" s="42">
        <f t="shared" ca="1" si="111"/>
        <v>0.98280911244292612</v>
      </c>
      <c r="AI232" s="42">
        <f t="shared" ca="1" si="110"/>
        <v>0.74806732871583148</v>
      </c>
      <c r="AJ232" s="42">
        <f t="shared" ca="1" si="110"/>
        <v>0.67225551511524717</v>
      </c>
      <c r="AK232" s="42">
        <f t="shared" ca="1" si="110"/>
        <v>0.78104418266463083</v>
      </c>
      <c r="AL232" s="42">
        <f t="shared" ca="1" si="110"/>
        <v>0.74287410318338498</v>
      </c>
      <c r="AM232" s="42">
        <f t="shared" ca="1" si="110"/>
        <v>0.65773160307171674</v>
      </c>
    </row>
    <row r="233" spans="9:39" x14ac:dyDescent="0.3">
      <c r="I233">
        <v>230</v>
      </c>
      <c r="J233" s="14">
        <f t="shared" ca="1" si="94"/>
        <v>-58745</v>
      </c>
      <c r="K233" s="41">
        <f t="shared" ca="1" si="95"/>
        <v>19.46</v>
      </c>
      <c r="L233" s="41">
        <f t="shared" ca="1" si="96"/>
        <v>12.77</v>
      </c>
      <c r="M233" s="14">
        <f t="shared" ca="1" si="97"/>
        <v>5275</v>
      </c>
      <c r="N233" s="14">
        <f t="shared" ca="1" si="112"/>
        <v>25289.750000000007</v>
      </c>
      <c r="O233" s="41">
        <f t="shared" ca="1" si="98"/>
        <v>18.09</v>
      </c>
      <c r="P233" s="41">
        <f t="shared" ca="1" si="99"/>
        <v>13.74</v>
      </c>
      <c r="Q233" s="14">
        <f t="shared" ca="1" si="100"/>
        <v>5040</v>
      </c>
      <c r="R233" s="14">
        <f t="shared" ca="1" si="113"/>
        <v>11924</v>
      </c>
      <c r="S233" s="41">
        <f t="shared" ca="1" si="101"/>
        <v>19.5</v>
      </c>
      <c r="T233" s="41">
        <f t="shared" ca="1" si="102"/>
        <v>13.54</v>
      </c>
      <c r="U233" s="14">
        <f t="shared" ca="1" si="103"/>
        <v>5113</v>
      </c>
      <c r="V233" s="14">
        <f t="shared" ca="1" si="114"/>
        <v>20473.480000000003</v>
      </c>
      <c r="W233" s="41">
        <f t="shared" ca="1" si="104"/>
        <v>18.510000000000002</v>
      </c>
      <c r="X233" s="41">
        <f t="shared" ca="1" si="105"/>
        <v>13.11</v>
      </c>
      <c r="Y233" s="14">
        <f t="shared" ca="1" si="106"/>
        <v>5151</v>
      </c>
      <c r="Z233" s="14">
        <f t="shared" ca="1" si="115"/>
        <v>17815.400000000012</v>
      </c>
      <c r="AA233" s="41">
        <f t="shared" ca="1" si="107"/>
        <v>18.02</v>
      </c>
      <c r="AB233" s="41">
        <f t="shared" ca="1" si="108"/>
        <v>13.78</v>
      </c>
      <c r="AC233" s="14">
        <f t="shared" ca="1" si="109"/>
        <v>4947</v>
      </c>
      <c r="AD233" s="14">
        <f t="shared" ca="1" si="116"/>
        <v>10975.280000000002</v>
      </c>
      <c r="AE233">
        <f t="shared" ca="1" si="117"/>
        <v>5</v>
      </c>
      <c r="AF233" s="46">
        <f t="shared" ca="1" si="118"/>
        <v>14366.352824557658</v>
      </c>
      <c r="AH233" s="42">
        <f t="shared" ca="1" si="111"/>
        <v>0.72200915765229878</v>
      </c>
      <c r="AI233" s="42">
        <f t="shared" ca="1" si="110"/>
        <v>0.80127227516604527</v>
      </c>
      <c r="AJ233" s="42">
        <f t="shared" ca="1" si="110"/>
        <v>0.38101711251099257</v>
      </c>
      <c r="AK233" s="42">
        <f t="shared" ca="1" si="110"/>
        <v>0.10804691226529406</v>
      </c>
      <c r="AL233" s="42">
        <f t="shared" ca="1" si="110"/>
        <v>4.7117718721249147E-2</v>
      </c>
      <c r="AM233" s="42">
        <f t="shared" ca="1" si="110"/>
        <v>0.70715637103499107</v>
      </c>
    </row>
    <row r="234" spans="9:39" x14ac:dyDescent="0.3">
      <c r="I234">
        <v>231</v>
      </c>
      <c r="J234" s="14">
        <f t="shared" ca="1" si="94"/>
        <v>-63681</v>
      </c>
      <c r="K234" s="41">
        <f t="shared" ca="1" si="95"/>
        <v>18.02</v>
      </c>
      <c r="L234" s="41">
        <f t="shared" ca="1" si="96"/>
        <v>12.68</v>
      </c>
      <c r="M234" s="14">
        <f t="shared" ca="1" si="97"/>
        <v>5198</v>
      </c>
      <c r="N234" s="14">
        <f t="shared" ca="1" si="112"/>
        <v>17757.32</v>
      </c>
      <c r="O234" s="41">
        <f t="shared" ca="1" si="98"/>
        <v>18.45</v>
      </c>
      <c r="P234" s="41">
        <f t="shared" ca="1" si="99"/>
        <v>12.79</v>
      </c>
      <c r="Q234" s="14">
        <f t="shared" ca="1" si="100"/>
        <v>5195</v>
      </c>
      <c r="R234" s="14">
        <f t="shared" ca="1" si="113"/>
        <v>19403.7</v>
      </c>
      <c r="S234" s="41">
        <f t="shared" ca="1" si="101"/>
        <v>19.23</v>
      </c>
      <c r="T234" s="41">
        <f t="shared" ca="1" si="102"/>
        <v>12.77</v>
      </c>
      <c r="U234" s="14">
        <f t="shared" ca="1" si="103"/>
        <v>4924</v>
      </c>
      <c r="V234" s="14">
        <f t="shared" ca="1" si="114"/>
        <v>21809.040000000005</v>
      </c>
      <c r="W234" s="41">
        <f t="shared" ca="1" si="104"/>
        <v>19.48</v>
      </c>
      <c r="X234" s="41">
        <f t="shared" ca="1" si="105"/>
        <v>13.33</v>
      </c>
      <c r="Y234" s="14">
        <f t="shared" ca="1" si="106"/>
        <v>5161</v>
      </c>
      <c r="Z234" s="14">
        <f t="shared" ca="1" si="115"/>
        <v>21740.15</v>
      </c>
      <c r="AA234" s="41">
        <f t="shared" ca="1" si="107"/>
        <v>17.89</v>
      </c>
      <c r="AB234" s="41">
        <f t="shared" ca="1" si="108"/>
        <v>12.53</v>
      </c>
      <c r="AC234" s="14">
        <f t="shared" ca="1" si="109"/>
        <v>5031</v>
      </c>
      <c r="AD234" s="14">
        <f t="shared" ca="1" si="116"/>
        <v>0</v>
      </c>
      <c r="AE234">
        <f t="shared" ca="1" si="117"/>
        <v>4</v>
      </c>
      <c r="AF234" s="46">
        <f t="shared" ca="1" si="118"/>
        <v>5539.5643241664484</v>
      </c>
      <c r="AH234" s="42">
        <f t="shared" ca="1" si="111"/>
        <v>0.26499795336771459</v>
      </c>
      <c r="AI234" s="42">
        <f t="shared" ca="1" si="110"/>
        <v>0.19847490642642029</v>
      </c>
      <c r="AJ234" s="42">
        <f t="shared" ca="1" si="110"/>
        <v>6.3972680991990605E-2</v>
      </c>
      <c r="AK234" s="42">
        <f t="shared" ca="1" si="110"/>
        <v>0.31695413336897749</v>
      </c>
      <c r="AL234" s="42">
        <f t="shared" ca="1" si="110"/>
        <v>0.3286048118284155</v>
      </c>
      <c r="AM234" s="42">
        <f t="shared" ca="1" si="110"/>
        <v>0.22267897530989145</v>
      </c>
    </row>
    <row r="235" spans="9:39" x14ac:dyDescent="0.3">
      <c r="I235">
        <v>232</v>
      </c>
      <c r="J235" s="14">
        <f t="shared" ca="1" si="94"/>
        <v>-63969</v>
      </c>
      <c r="K235" s="41">
        <f t="shared" ca="1" si="95"/>
        <v>19.07</v>
      </c>
      <c r="L235" s="41">
        <f t="shared" ca="1" si="96"/>
        <v>13.29</v>
      </c>
      <c r="M235" s="14">
        <f t="shared" ca="1" si="97"/>
        <v>5036</v>
      </c>
      <c r="N235" s="14">
        <f t="shared" ca="1" si="112"/>
        <v>19108.080000000005</v>
      </c>
      <c r="O235" s="41">
        <f t="shared" ca="1" si="98"/>
        <v>18.989999999999998</v>
      </c>
      <c r="P235" s="41">
        <f t="shared" ca="1" si="99"/>
        <v>13.07</v>
      </c>
      <c r="Q235" s="14">
        <f t="shared" ca="1" si="100"/>
        <v>5007</v>
      </c>
      <c r="R235" s="14">
        <f t="shared" ca="1" si="113"/>
        <v>19641.439999999991</v>
      </c>
      <c r="S235" s="41">
        <f t="shared" ca="1" si="101"/>
        <v>19.22</v>
      </c>
      <c r="T235" s="41">
        <f t="shared" ca="1" si="102"/>
        <v>13.85</v>
      </c>
      <c r="U235" s="14">
        <f t="shared" ca="1" si="103"/>
        <v>5145</v>
      </c>
      <c r="V235" s="14">
        <f t="shared" ca="1" si="114"/>
        <v>17628.649999999994</v>
      </c>
      <c r="W235" s="41">
        <f t="shared" ca="1" si="104"/>
        <v>19.059999999999999</v>
      </c>
      <c r="X235" s="41">
        <f t="shared" ca="1" si="105"/>
        <v>13.15</v>
      </c>
      <c r="Y235" s="14">
        <f t="shared" ca="1" si="106"/>
        <v>5024</v>
      </c>
      <c r="Z235" s="14">
        <f t="shared" ca="1" si="115"/>
        <v>19691.839999999993</v>
      </c>
      <c r="AA235" s="41">
        <f t="shared" ca="1" si="107"/>
        <v>17.850000000000001</v>
      </c>
      <c r="AB235" s="41">
        <f t="shared" ca="1" si="108"/>
        <v>12.94</v>
      </c>
      <c r="AC235" s="14">
        <f t="shared" ca="1" si="109"/>
        <v>5114</v>
      </c>
      <c r="AD235" s="14">
        <f t="shared" ca="1" si="116"/>
        <v>15109.740000000009</v>
      </c>
      <c r="AE235">
        <f t="shared" ca="1" si="117"/>
        <v>5</v>
      </c>
      <c r="AF235" s="46">
        <f t="shared" ca="1" si="118"/>
        <v>12479.542549996753</v>
      </c>
      <c r="AH235" s="42">
        <f t="shared" ca="1" si="111"/>
        <v>0.40130312682672786</v>
      </c>
      <c r="AI235" s="42">
        <f t="shared" ca="1" si="110"/>
        <v>0.66558996735586118</v>
      </c>
      <c r="AJ235" s="42">
        <f t="shared" ca="1" si="110"/>
        <v>0.28108079718808809</v>
      </c>
      <c r="AK235" s="42">
        <f t="shared" ca="1" si="110"/>
        <v>0.9980458870070108</v>
      </c>
      <c r="AL235" s="42">
        <f t="shared" ca="1" si="110"/>
        <v>0.67814494826761973</v>
      </c>
      <c r="AM235" s="42">
        <f t="shared" ca="1" si="110"/>
        <v>0.77070455132275328</v>
      </c>
    </row>
    <row r="236" spans="9:39" x14ac:dyDescent="0.3">
      <c r="I236">
        <v>233</v>
      </c>
      <c r="J236" s="14">
        <f t="shared" ca="1" si="94"/>
        <v>-63490</v>
      </c>
      <c r="K236" s="41">
        <f t="shared" ca="1" si="95"/>
        <v>18.170000000000002</v>
      </c>
      <c r="L236" s="41">
        <f t="shared" ca="1" si="96"/>
        <v>13.54</v>
      </c>
      <c r="M236" s="14">
        <f t="shared" ca="1" si="97"/>
        <v>5191</v>
      </c>
      <c r="N236" s="14">
        <f t="shared" ca="1" si="112"/>
        <v>14034.330000000013</v>
      </c>
      <c r="O236" s="41">
        <f t="shared" ca="1" si="98"/>
        <v>18.32</v>
      </c>
      <c r="P236" s="41">
        <f t="shared" ca="1" si="99"/>
        <v>13.95</v>
      </c>
      <c r="Q236" s="14">
        <f t="shared" ca="1" si="100"/>
        <v>4981</v>
      </c>
      <c r="R236" s="14">
        <f t="shared" ca="1" si="113"/>
        <v>11766.970000000005</v>
      </c>
      <c r="S236" s="41">
        <f t="shared" ca="1" si="101"/>
        <v>18.440000000000001</v>
      </c>
      <c r="T236" s="41">
        <f t="shared" ca="1" si="102"/>
        <v>13.34</v>
      </c>
      <c r="U236" s="14">
        <f t="shared" ca="1" si="103"/>
        <v>5101</v>
      </c>
      <c r="V236" s="14">
        <f t="shared" ca="1" si="114"/>
        <v>16015.100000000006</v>
      </c>
      <c r="W236" s="41">
        <f t="shared" ca="1" si="104"/>
        <v>19.329999999999998</v>
      </c>
      <c r="X236" s="41">
        <f t="shared" ca="1" si="105"/>
        <v>13.72</v>
      </c>
      <c r="Y236" s="14">
        <f t="shared" ca="1" si="106"/>
        <v>5149</v>
      </c>
      <c r="Z236" s="14">
        <f t="shared" ca="1" si="115"/>
        <v>18885.889999999989</v>
      </c>
      <c r="AA236" s="41">
        <f t="shared" ca="1" si="107"/>
        <v>18.600000000000001</v>
      </c>
      <c r="AB236" s="41">
        <f t="shared" ca="1" si="108"/>
        <v>13.74</v>
      </c>
      <c r="AC236" s="14">
        <f t="shared" ca="1" si="109"/>
        <v>5124</v>
      </c>
      <c r="AD236" s="14">
        <f t="shared" ca="1" si="116"/>
        <v>0</v>
      </c>
      <c r="AE236">
        <f t="shared" ca="1" si="117"/>
        <v>4</v>
      </c>
      <c r="AF236" s="46">
        <f t="shared" ca="1" si="118"/>
        <v>-10727.852881774117</v>
      </c>
      <c r="AH236" s="42">
        <f t="shared" ca="1" si="111"/>
        <v>0.48630004665809401</v>
      </c>
      <c r="AI236" s="42">
        <f t="shared" ca="1" si="110"/>
        <v>2.9410502895507173E-3</v>
      </c>
      <c r="AJ236" s="42">
        <f t="shared" ca="1" si="110"/>
        <v>0.85030195446215595</v>
      </c>
      <c r="AK236" s="42">
        <f t="shared" ca="1" si="110"/>
        <v>0.69625615276555564</v>
      </c>
      <c r="AL236" s="42">
        <f t="shared" ca="1" si="110"/>
        <v>0.83002316814349442</v>
      </c>
      <c r="AM236" s="42">
        <f t="shared" ca="1" si="110"/>
        <v>0.17015199979680928</v>
      </c>
    </row>
    <row r="237" spans="9:39" x14ac:dyDescent="0.3">
      <c r="I237">
        <v>234</v>
      </c>
      <c r="J237" s="14">
        <f t="shared" ca="1" si="94"/>
        <v>-61498</v>
      </c>
      <c r="K237" s="41">
        <f t="shared" ca="1" si="95"/>
        <v>19.190000000000001</v>
      </c>
      <c r="L237" s="41">
        <f t="shared" ca="1" si="96"/>
        <v>13.31</v>
      </c>
      <c r="M237" s="14">
        <f t="shared" ca="1" si="97"/>
        <v>5071</v>
      </c>
      <c r="N237" s="14">
        <f t="shared" ca="1" si="112"/>
        <v>19817.480000000003</v>
      </c>
      <c r="O237" s="41">
        <f t="shared" ca="1" si="98"/>
        <v>18</v>
      </c>
      <c r="P237" s="41">
        <f t="shared" ca="1" si="99"/>
        <v>12.92</v>
      </c>
      <c r="Q237" s="14">
        <f t="shared" ca="1" si="100"/>
        <v>5173</v>
      </c>
      <c r="R237" s="14">
        <f t="shared" ca="1" si="113"/>
        <v>16278.84</v>
      </c>
      <c r="S237" s="41">
        <f t="shared" ca="1" si="101"/>
        <v>17.809999999999999</v>
      </c>
      <c r="T237" s="41">
        <f t="shared" ca="1" si="102"/>
        <v>12.72</v>
      </c>
      <c r="U237" s="14">
        <f t="shared" ca="1" si="103"/>
        <v>5077</v>
      </c>
      <c r="V237" s="14">
        <f t="shared" ca="1" si="114"/>
        <v>15841.929999999989</v>
      </c>
      <c r="W237" s="41">
        <f t="shared" ca="1" si="104"/>
        <v>18.97</v>
      </c>
      <c r="X237" s="41">
        <f t="shared" ca="1" si="105"/>
        <v>12.52</v>
      </c>
      <c r="Y237" s="14">
        <f t="shared" ca="1" si="106"/>
        <v>5147</v>
      </c>
      <c r="Z237" s="14">
        <f t="shared" ca="1" si="115"/>
        <v>23198.149999999994</v>
      </c>
      <c r="AA237" s="41">
        <f t="shared" ca="1" si="107"/>
        <v>18.63</v>
      </c>
      <c r="AB237" s="41">
        <f t="shared" ca="1" si="108"/>
        <v>13.04</v>
      </c>
      <c r="AC237" s="14">
        <f t="shared" ca="1" si="109"/>
        <v>5047</v>
      </c>
      <c r="AD237" s="14">
        <f t="shared" ca="1" si="116"/>
        <v>18212.73</v>
      </c>
      <c r="AE237">
        <f t="shared" ca="1" si="117"/>
        <v>5</v>
      </c>
      <c r="AF237" s="46">
        <f t="shared" ca="1" si="118"/>
        <v>16011.089020390396</v>
      </c>
      <c r="AH237" s="42">
        <f t="shared" ca="1" si="111"/>
        <v>0.152488918166092</v>
      </c>
      <c r="AI237" s="42">
        <f t="shared" ca="1" si="110"/>
        <v>0.538769561393732</v>
      </c>
      <c r="AJ237" s="42">
        <f t="shared" ca="1" si="110"/>
        <v>0.6269080007752823</v>
      </c>
      <c r="AK237" s="42">
        <f t="shared" ca="1" si="110"/>
        <v>0.20737751635019153</v>
      </c>
      <c r="AL237" s="42">
        <f t="shared" ca="1" si="110"/>
        <v>0.64164714751276219</v>
      </c>
      <c r="AM237" s="42">
        <f t="shared" ca="1" si="110"/>
        <v>0.72037713400235559</v>
      </c>
    </row>
    <row r="238" spans="9:39" x14ac:dyDescent="0.3">
      <c r="I238">
        <v>235</v>
      </c>
      <c r="J238" s="14">
        <f t="shared" ca="1" si="94"/>
        <v>-63906</v>
      </c>
      <c r="K238" s="41">
        <f t="shared" ca="1" si="95"/>
        <v>18.29</v>
      </c>
      <c r="L238" s="41">
        <f t="shared" ca="1" si="96"/>
        <v>12.69</v>
      </c>
      <c r="M238" s="14">
        <f t="shared" ca="1" si="97"/>
        <v>5160</v>
      </c>
      <c r="N238" s="14">
        <f t="shared" ca="1" si="112"/>
        <v>18895.999999999996</v>
      </c>
      <c r="O238" s="41">
        <f t="shared" ca="1" si="98"/>
        <v>18.29</v>
      </c>
      <c r="P238" s="41">
        <f t="shared" ca="1" si="99"/>
        <v>13</v>
      </c>
      <c r="Q238" s="14">
        <f t="shared" ca="1" si="100"/>
        <v>5097</v>
      </c>
      <c r="R238" s="14">
        <f t="shared" ca="1" si="113"/>
        <v>16963.129999999997</v>
      </c>
      <c r="S238" s="41">
        <f t="shared" ca="1" si="101"/>
        <v>18.41</v>
      </c>
      <c r="T238" s="41">
        <f t="shared" ca="1" si="102"/>
        <v>12.52</v>
      </c>
      <c r="U238" s="14">
        <f t="shared" ca="1" si="103"/>
        <v>5049</v>
      </c>
      <c r="V238" s="14">
        <f t="shared" ca="1" si="114"/>
        <v>19738.610000000004</v>
      </c>
      <c r="W238" s="41">
        <f t="shared" ca="1" si="104"/>
        <v>19.12</v>
      </c>
      <c r="X238" s="41">
        <f t="shared" ca="1" si="105"/>
        <v>12.61</v>
      </c>
      <c r="Y238" s="14">
        <f t="shared" ca="1" si="106"/>
        <v>5057</v>
      </c>
      <c r="Z238" s="14">
        <f t="shared" ca="1" si="115"/>
        <v>22921.070000000007</v>
      </c>
      <c r="AA238" s="41">
        <f t="shared" ca="1" si="107"/>
        <v>19.28</v>
      </c>
      <c r="AB238" s="41">
        <f t="shared" ca="1" si="108"/>
        <v>13.06</v>
      </c>
      <c r="AC238" s="14">
        <f t="shared" ca="1" si="109"/>
        <v>5122</v>
      </c>
      <c r="AD238" s="14">
        <f t="shared" ca="1" si="116"/>
        <v>0</v>
      </c>
      <c r="AE238">
        <f t="shared" ca="1" si="117"/>
        <v>4</v>
      </c>
      <c r="AF238" s="46">
        <f t="shared" ca="1" si="118"/>
        <v>3534.0493242714074</v>
      </c>
      <c r="AH238" s="42">
        <f t="shared" ca="1" si="111"/>
        <v>0.69009256966456045</v>
      </c>
      <c r="AI238" s="42">
        <f t="shared" ca="1" si="110"/>
        <v>0.26047781288020555</v>
      </c>
      <c r="AJ238" s="42">
        <f t="shared" ca="1" si="110"/>
        <v>0.30561511808558339</v>
      </c>
      <c r="AK238" s="42">
        <f t="shared" ca="1" si="110"/>
        <v>0.4124084397927209</v>
      </c>
      <c r="AL238" s="42">
        <f t="shared" ca="1" si="110"/>
        <v>0.11203037690317863</v>
      </c>
      <c r="AM238" s="42">
        <f t="shared" ca="1" si="110"/>
        <v>0.51778688722971311</v>
      </c>
    </row>
    <row r="239" spans="9:39" x14ac:dyDescent="0.3">
      <c r="I239">
        <v>236</v>
      </c>
      <c r="J239" s="14">
        <f t="shared" ca="1" si="94"/>
        <v>-63266</v>
      </c>
      <c r="K239" s="41">
        <f t="shared" ca="1" si="95"/>
        <v>17.73</v>
      </c>
      <c r="L239" s="41">
        <f t="shared" ca="1" si="96"/>
        <v>13.58</v>
      </c>
      <c r="M239" s="14">
        <f t="shared" ca="1" si="97"/>
        <v>5114</v>
      </c>
      <c r="N239" s="14">
        <f t="shared" ca="1" si="112"/>
        <v>11223.100000000002</v>
      </c>
      <c r="O239" s="41">
        <f t="shared" ca="1" si="98"/>
        <v>18.170000000000002</v>
      </c>
      <c r="P239" s="41">
        <f t="shared" ca="1" si="99"/>
        <v>13.8</v>
      </c>
      <c r="Q239" s="14">
        <f t="shared" ca="1" si="100"/>
        <v>5060</v>
      </c>
      <c r="R239" s="14">
        <f t="shared" ca="1" si="113"/>
        <v>12112.200000000004</v>
      </c>
      <c r="S239" s="41">
        <f t="shared" ca="1" si="101"/>
        <v>18.260000000000002</v>
      </c>
      <c r="T239" s="41">
        <f t="shared" ca="1" si="102"/>
        <v>13.41</v>
      </c>
      <c r="U239" s="14">
        <f t="shared" ca="1" si="103"/>
        <v>4951</v>
      </c>
      <c r="V239" s="14">
        <f t="shared" ca="1" si="114"/>
        <v>14012.350000000006</v>
      </c>
      <c r="W239" s="41">
        <f t="shared" ca="1" si="104"/>
        <v>18.38</v>
      </c>
      <c r="X239" s="41">
        <f t="shared" ca="1" si="105"/>
        <v>12.51</v>
      </c>
      <c r="Y239" s="14">
        <f t="shared" ca="1" si="106"/>
        <v>5109</v>
      </c>
      <c r="Z239" s="14">
        <f t="shared" ca="1" si="115"/>
        <v>19989.829999999994</v>
      </c>
      <c r="AA239" s="41">
        <f t="shared" ca="1" si="107"/>
        <v>19.14</v>
      </c>
      <c r="AB239" s="41">
        <f t="shared" ca="1" si="108"/>
        <v>13.87</v>
      </c>
      <c r="AC239" s="14">
        <f t="shared" ca="1" si="109"/>
        <v>4981</v>
      </c>
      <c r="AD239" s="14">
        <f t="shared" ca="1" si="116"/>
        <v>16249.870000000006</v>
      </c>
      <c r="AE239">
        <f t="shared" ca="1" si="117"/>
        <v>5</v>
      </c>
      <c r="AF239" s="46">
        <f t="shared" ca="1" si="118"/>
        <v>-2034.5753134588397</v>
      </c>
      <c r="AH239" s="42">
        <f t="shared" ca="1" si="111"/>
        <v>0.34263605125423591</v>
      </c>
      <c r="AI239" s="42">
        <f t="shared" ca="1" si="110"/>
        <v>0.42639275671497212</v>
      </c>
      <c r="AJ239" s="42">
        <f t="shared" ca="1" si="110"/>
        <v>8.1983891431848921E-2</v>
      </c>
      <c r="AK239" s="42">
        <f t="shared" ca="1" si="110"/>
        <v>0.8722055842110551</v>
      </c>
      <c r="AL239" s="42">
        <f t="shared" ca="1" si="110"/>
        <v>4.5987999646788125E-2</v>
      </c>
      <c r="AM239" s="42">
        <f t="shared" ca="1" si="110"/>
        <v>0.93021286896299771</v>
      </c>
    </row>
    <row r="240" spans="9:39" x14ac:dyDescent="0.3">
      <c r="I240">
        <v>237</v>
      </c>
      <c r="J240" s="14">
        <f t="shared" ca="1" si="94"/>
        <v>-58952</v>
      </c>
      <c r="K240" s="41">
        <f t="shared" ca="1" si="95"/>
        <v>19.34</v>
      </c>
      <c r="L240" s="41">
        <f t="shared" ca="1" si="96"/>
        <v>13.43</v>
      </c>
      <c r="M240" s="14">
        <f t="shared" ca="1" si="97"/>
        <v>5354</v>
      </c>
      <c r="N240" s="14">
        <f t="shared" ca="1" si="112"/>
        <v>21642.14</v>
      </c>
      <c r="O240" s="41">
        <f t="shared" ca="1" si="98"/>
        <v>18.25</v>
      </c>
      <c r="P240" s="41">
        <f t="shared" ca="1" si="99"/>
        <v>13.64</v>
      </c>
      <c r="Q240" s="14">
        <f t="shared" ca="1" si="100"/>
        <v>5213</v>
      </c>
      <c r="R240" s="14">
        <f t="shared" ca="1" si="113"/>
        <v>14031.929999999997</v>
      </c>
      <c r="S240" s="41">
        <f t="shared" ca="1" si="101"/>
        <v>18.53</v>
      </c>
      <c r="T240" s="41">
        <f t="shared" ca="1" si="102"/>
        <v>13.71</v>
      </c>
      <c r="U240" s="14">
        <f t="shared" ca="1" si="103"/>
        <v>5007</v>
      </c>
      <c r="V240" s="14">
        <f t="shared" ca="1" si="114"/>
        <v>14133.740000000002</v>
      </c>
      <c r="W240" s="41">
        <f t="shared" ca="1" si="104"/>
        <v>18.899999999999999</v>
      </c>
      <c r="X240" s="41">
        <f t="shared" ca="1" si="105"/>
        <v>13.82</v>
      </c>
      <c r="Y240" s="14">
        <f t="shared" ca="1" si="106"/>
        <v>5162</v>
      </c>
      <c r="Z240" s="14">
        <f t="shared" ca="1" si="115"/>
        <v>16222.959999999992</v>
      </c>
      <c r="AA240" s="41">
        <f t="shared" ca="1" si="107"/>
        <v>18.399999999999999</v>
      </c>
      <c r="AB240" s="41">
        <f t="shared" ca="1" si="108"/>
        <v>12.54</v>
      </c>
      <c r="AC240" s="14">
        <f t="shared" ca="1" si="109"/>
        <v>5006</v>
      </c>
      <c r="AD240" s="14">
        <f t="shared" ca="1" si="116"/>
        <v>0</v>
      </c>
      <c r="AE240">
        <f t="shared" ca="1" si="117"/>
        <v>4</v>
      </c>
      <c r="AF240" s="46">
        <f t="shared" ca="1" si="118"/>
        <v>-1254.202439240554</v>
      </c>
      <c r="AH240" s="42">
        <f t="shared" ca="1" si="111"/>
        <v>0.90851301664087925</v>
      </c>
      <c r="AI240" s="42">
        <f t="shared" ca="1" si="110"/>
        <v>0.79619580422810809</v>
      </c>
      <c r="AJ240" s="42">
        <f t="shared" ca="1" si="110"/>
        <v>0.60151563413992271</v>
      </c>
      <c r="AK240" s="42">
        <f t="shared" ca="1" si="110"/>
        <v>0.50273263398819013</v>
      </c>
      <c r="AL240" s="42">
        <f t="shared" ca="1" si="110"/>
        <v>0.94407670311942427</v>
      </c>
      <c r="AM240" s="42">
        <f t="shared" ca="1" si="110"/>
        <v>0.65299493369265382</v>
      </c>
    </row>
    <row r="241" spans="9:39" x14ac:dyDescent="0.3">
      <c r="I241">
        <v>238</v>
      </c>
      <c r="J241" s="14">
        <f t="shared" ca="1" si="94"/>
        <v>-58366</v>
      </c>
      <c r="K241" s="41">
        <f t="shared" ca="1" si="95"/>
        <v>18.88</v>
      </c>
      <c r="L241" s="41">
        <f t="shared" ca="1" si="96"/>
        <v>12.78</v>
      </c>
      <c r="M241" s="14">
        <f t="shared" ca="1" si="97"/>
        <v>5172</v>
      </c>
      <c r="N241" s="14">
        <f t="shared" ca="1" si="112"/>
        <v>21549.199999999997</v>
      </c>
      <c r="O241" s="41">
        <f t="shared" ca="1" si="98"/>
        <v>19.09</v>
      </c>
      <c r="P241" s="41">
        <f t="shared" ca="1" si="99"/>
        <v>13.5</v>
      </c>
      <c r="Q241" s="14">
        <f t="shared" ca="1" si="100"/>
        <v>5046</v>
      </c>
      <c r="R241" s="14">
        <f t="shared" ca="1" si="113"/>
        <v>18207.14</v>
      </c>
      <c r="S241" s="41">
        <f t="shared" ca="1" si="101"/>
        <v>19.170000000000002</v>
      </c>
      <c r="T241" s="41">
        <f t="shared" ca="1" si="102"/>
        <v>13.03</v>
      </c>
      <c r="U241" s="14">
        <f t="shared" ca="1" si="103"/>
        <v>5157</v>
      </c>
      <c r="V241" s="14">
        <f t="shared" ca="1" si="114"/>
        <v>21663.98000000001</v>
      </c>
      <c r="W241" s="41">
        <f t="shared" ca="1" si="104"/>
        <v>19.41</v>
      </c>
      <c r="X241" s="41">
        <f t="shared" ca="1" si="105"/>
        <v>13.58</v>
      </c>
      <c r="Y241" s="14">
        <f t="shared" ca="1" si="106"/>
        <v>5168</v>
      </c>
      <c r="Z241" s="14">
        <f t="shared" ca="1" si="115"/>
        <v>20129.439999999999</v>
      </c>
      <c r="AA241" s="41">
        <f t="shared" ca="1" si="107"/>
        <v>17.7</v>
      </c>
      <c r="AB241" s="41">
        <f t="shared" ca="1" si="108"/>
        <v>12.63</v>
      </c>
      <c r="AC241" s="14">
        <f t="shared" ca="1" si="109"/>
        <v>5053</v>
      </c>
      <c r="AD241" s="14">
        <f t="shared" ca="1" si="116"/>
        <v>0</v>
      </c>
      <c r="AE241">
        <f t="shared" ca="1" si="117"/>
        <v>4</v>
      </c>
      <c r="AF241" s="46">
        <f t="shared" ca="1" si="118"/>
        <v>11605.302800812336</v>
      </c>
      <c r="AH241" s="42">
        <f t="shared" ca="1" si="111"/>
        <v>0.34648554900177009</v>
      </c>
      <c r="AI241" s="42">
        <f t="shared" ca="1" si="110"/>
        <v>0.22731646002777639</v>
      </c>
      <c r="AJ241" s="42">
        <f t="shared" ca="1" si="110"/>
        <v>0.45324715957312756</v>
      </c>
      <c r="AK241" s="42">
        <f t="shared" ca="1" si="110"/>
        <v>0.66822185240035337</v>
      </c>
      <c r="AL241" s="42">
        <f t="shared" ca="1" si="110"/>
        <v>0.48879202822110579</v>
      </c>
      <c r="AM241" s="42">
        <f t="shared" ca="1" si="110"/>
        <v>0.52252386491746983</v>
      </c>
    </row>
    <row r="242" spans="9:39" x14ac:dyDescent="0.3">
      <c r="I242">
        <v>239</v>
      </c>
      <c r="J242" s="14">
        <f t="shared" ca="1" si="94"/>
        <v>-58132</v>
      </c>
      <c r="K242" s="41">
        <f t="shared" ca="1" si="95"/>
        <v>18.61</v>
      </c>
      <c r="L242" s="41">
        <f t="shared" ca="1" si="96"/>
        <v>13.73</v>
      </c>
      <c r="M242" s="14">
        <f t="shared" ca="1" si="97"/>
        <v>5115</v>
      </c>
      <c r="N242" s="14">
        <f t="shared" ca="1" si="112"/>
        <v>14961.199999999993</v>
      </c>
      <c r="O242" s="41">
        <f t="shared" ca="1" si="98"/>
        <v>18.38</v>
      </c>
      <c r="P242" s="41">
        <f t="shared" ca="1" si="99"/>
        <v>13.61</v>
      </c>
      <c r="Q242" s="14">
        <f t="shared" ca="1" si="100"/>
        <v>5196</v>
      </c>
      <c r="R242" s="14">
        <f t="shared" ca="1" si="113"/>
        <v>14784.919999999998</v>
      </c>
      <c r="S242" s="41">
        <f t="shared" ca="1" si="101"/>
        <v>18.47</v>
      </c>
      <c r="T242" s="41">
        <f t="shared" ca="1" si="102"/>
        <v>12.66</v>
      </c>
      <c r="U242" s="14">
        <f t="shared" ca="1" si="103"/>
        <v>5179</v>
      </c>
      <c r="V242" s="14">
        <f t="shared" ca="1" si="114"/>
        <v>20089.989999999994</v>
      </c>
      <c r="W242" s="41">
        <f t="shared" ca="1" si="104"/>
        <v>19.46</v>
      </c>
      <c r="X242" s="41">
        <f t="shared" ca="1" si="105"/>
        <v>12.75</v>
      </c>
      <c r="Y242" s="14">
        <f t="shared" ca="1" si="106"/>
        <v>5124</v>
      </c>
      <c r="Z242" s="14">
        <f t="shared" ca="1" si="115"/>
        <v>24382.04</v>
      </c>
      <c r="AA242" s="41">
        <f t="shared" ca="1" si="107"/>
        <v>19.29</v>
      </c>
      <c r="AB242" s="41">
        <f t="shared" ca="1" si="108"/>
        <v>13.51</v>
      </c>
      <c r="AC242" s="14">
        <f t="shared" ca="1" si="109"/>
        <v>5179</v>
      </c>
      <c r="AD242" s="14">
        <f t="shared" ca="1" si="116"/>
        <v>0</v>
      </c>
      <c r="AE242">
        <f t="shared" ca="1" si="117"/>
        <v>4</v>
      </c>
      <c r="AF242" s="46">
        <f t="shared" ca="1" si="118"/>
        <v>5020.4416691310225</v>
      </c>
      <c r="AH242" s="42">
        <f t="shared" ca="1" si="111"/>
        <v>0.30548716562207456</v>
      </c>
      <c r="AI242" s="42">
        <f t="shared" ca="1" si="110"/>
        <v>0.95942397953928893</v>
      </c>
      <c r="AJ242" s="42">
        <f t="shared" ca="1" si="110"/>
        <v>0.98767949908434982</v>
      </c>
      <c r="AK242" s="42">
        <f t="shared" ca="1" si="110"/>
        <v>0.88983776144803095</v>
      </c>
      <c r="AL242" s="42">
        <f t="shared" ca="1" si="110"/>
        <v>0.41582516529532443</v>
      </c>
      <c r="AM242" s="42">
        <f t="shared" ca="1" si="110"/>
        <v>0.35113388471194296</v>
      </c>
    </row>
    <row r="243" spans="9:39" x14ac:dyDescent="0.3">
      <c r="I243">
        <v>240</v>
      </c>
      <c r="J243" s="14">
        <f t="shared" ca="1" si="94"/>
        <v>-61644</v>
      </c>
      <c r="K243" s="41">
        <f t="shared" ca="1" si="95"/>
        <v>18.260000000000002</v>
      </c>
      <c r="L243" s="41">
        <f t="shared" ca="1" si="96"/>
        <v>12.76</v>
      </c>
      <c r="M243" s="14">
        <f t="shared" ca="1" si="97"/>
        <v>5055</v>
      </c>
      <c r="N243" s="14">
        <f t="shared" ca="1" si="112"/>
        <v>17802.500000000007</v>
      </c>
      <c r="O243" s="41">
        <f t="shared" ca="1" si="98"/>
        <v>18.41</v>
      </c>
      <c r="P243" s="41">
        <f t="shared" ca="1" si="99"/>
        <v>12.84</v>
      </c>
      <c r="Q243" s="14">
        <f t="shared" ca="1" si="100"/>
        <v>5021</v>
      </c>
      <c r="R243" s="14">
        <f t="shared" ca="1" si="113"/>
        <v>17966.97</v>
      </c>
      <c r="S243" s="41">
        <f t="shared" ca="1" si="101"/>
        <v>19.239999999999998</v>
      </c>
      <c r="T243" s="41">
        <f t="shared" ca="1" si="102"/>
        <v>12.99</v>
      </c>
      <c r="U243" s="14">
        <f t="shared" ca="1" si="103"/>
        <v>5108</v>
      </c>
      <c r="V243" s="14">
        <f t="shared" ca="1" si="114"/>
        <v>21924.999999999993</v>
      </c>
      <c r="W243" s="41">
        <f t="shared" ca="1" si="104"/>
        <v>19.309999999999999</v>
      </c>
      <c r="X243" s="41">
        <f t="shared" ca="1" si="105"/>
        <v>12.79</v>
      </c>
      <c r="Y243" s="14">
        <f t="shared" ca="1" si="106"/>
        <v>5012</v>
      </c>
      <c r="Z243" s="14">
        <f t="shared" ca="1" si="115"/>
        <v>22678.239999999998</v>
      </c>
      <c r="AA243" s="41">
        <f t="shared" ca="1" si="107"/>
        <v>18.98</v>
      </c>
      <c r="AB243" s="41">
        <f t="shared" ca="1" si="108"/>
        <v>13.36</v>
      </c>
      <c r="AC243" s="14">
        <f t="shared" ca="1" si="109"/>
        <v>5168</v>
      </c>
      <c r="AD243" s="14">
        <f t="shared" ca="1" si="116"/>
        <v>19044.160000000003</v>
      </c>
      <c r="AE243">
        <f t="shared" ca="1" si="117"/>
        <v>5</v>
      </c>
      <c r="AF243" s="46">
        <f t="shared" ca="1" si="118"/>
        <v>20513.394190415493</v>
      </c>
      <c r="AH243" s="42">
        <f t="shared" ca="1" si="111"/>
        <v>0.66341309164359408</v>
      </c>
      <c r="AI243" s="42">
        <f t="shared" ca="1" si="110"/>
        <v>0.15418347427420975</v>
      </c>
      <c r="AJ243" s="42">
        <f t="shared" ca="1" si="110"/>
        <v>0.41783490465297091</v>
      </c>
      <c r="AK243" s="42">
        <f t="shared" ca="1" si="110"/>
        <v>0.81700981914437387</v>
      </c>
      <c r="AL243" s="42">
        <f t="shared" ca="1" si="110"/>
        <v>0.46999742104672715</v>
      </c>
      <c r="AM243" s="42">
        <f t="shared" ca="1" si="110"/>
        <v>0.89332073562589787</v>
      </c>
    </row>
    <row r="244" spans="9:39" x14ac:dyDescent="0.3">
      <c r="I244">
        <v>241</v>
      </c>
      <c r="J244" s="14">
        <f t="shared" ca="1" si="94"/>
        <v>-59572</v>
      </c>
      <c r="K244" s="41">
        <f t="shared" ca="1" si="95"/>
        <v>18</v>
      </c>
      <c r="L244" s="41">
        <f t="shared" ca="1" si="96"/>
        <v>13.87</v>
      </c>
      <c r="M244" s="14">
        <f t="shared" ca="1" si="97"/>
        <v>5106</v>
      </c>
      <c r="N244" s="14">
        <f t="shared" ca="1" si="112"/>
        <v>11087.780000000002</v>
      </c>
      <c r="O244" s="41">
        <f t="shared" ca="1" si="98"/>
        <v>18.36</v>
      </c>
      <c r="P244" s="41">
        <f t="shared" ca="1" si="99"/>
        <v>13.02</v>
      </c>
      <c r="Q244" s="14">
        <f t="shared" ca="1" si="100"/>
        <v>4993</v>
      </c>
      <c r="R244" s="14">
        <f t="shared" ca="1" si="113"/>
        <v>16662.62</v>
      </c>
      <c r="S244" s="41">
        <f t="shared" ca="1" si="101"/>
        <v>18.510000000000002</v>
      </c>
      <c r="T244" s="41">
        <f t="shared" ca="1" si="102"/>
        <v>12.68</v>
      </c>
      <c r="U244" s="14">
        <f t="shared" ca="1" si="103"/>
        <v>5136</v>
      </c>
      <c r="V244" s="14">
        <f t="shared" ca="1" si="114"/>
        <v>19942.880000000008</v>
      </c>
      <c r="W244" s="41">
        <f t="shared" ca="1" si="104"/>
        <v>18.05</v>
      </c>
      <c r="X244" s="41">
        <f t="shared" ca="1" si="105"/>
        <v>13.89</v>
      </c>
      <c r="Y244" s="14">
        <f t="shared" ca="1" si="106"/>
        <v>5089</v>
      </c>
      <c r="Z244" s="14">
        <f t="shared" ca="1" si="115"/>
        <v>11170.240000000002</v>
      </c>
      <c r="AA244" s="41">
        <f t="shared" ca="1" si="107"/>
        <v>18.68</v>
      </c>
      <c r="AB244" s="41">
        <f t="shared" ca="1" si="108"/>
        <v>13.13</v>
      </c>
      <c r="AC244" s="14">
        <f t="shared" ca="1" si="109"/>
        <v>5068</v>
      </c>
      <c r="AD244" s="14">
        <f t="shared" ca="1" si="116"/>
        <v>0</v>
      </c>
      <c r="AE244">
        <f t="shared" ca="1" si="117"/>
        <v>4</v>
      </c>
      <c r="AF244" s="46">
        <f t="shared" ca="1" si="118"/>
        <v>-8197.9762069076132</v>
      </c>
      <c r="AH244" s="42">
        <f t="shared" ca="1" si="111"/>
        <v>0.28496700542698283</v>
      </c>
      <c r="AI244" s="42">
        <f t="shared" ca="1" si="110"/>
        <v>3.0685567998086971E-2</v>
      </c>
      <c r="AJ244" s="42">
        <f t="shared" ca="1" si="110"/>
        <v>0.63058634125731639</v>
      </c>
      <c r="AK244" s="42">
        <f t="shared" ca="1" si="110"/>
        <v>0.5300847275136894</v>
      </c>
      <c r="AL244" s="42">
        <f t="shared" ca="1" si="110"/>
        <v>0.13633120031874713</v>
      </c>
      <c r="AM244" s="42">
        <f t="shared" ca="1" si="110"/>
        <v>0.16625107129501826</v>
      </c>
    </row>
    <row r="245" spans="9:39" x14ac:dyDescent="0.3">
      <c r="I245">
        <v>242</v>
      </c>
      <c r="J245" s="14">
        <f t="shared" ca="1" si="94"/>
        <v>-61553</v>
      </c>
      <c r="K245" s="41">
        <f t="shared" ca="1" si="95"/>
        <v>18.77</v>
      </c>
      <c r="L245" s="41">
        <f t="shared" ca="1" si="96"/>
        <v>13.86</v>
      </c>
      <c r="M245" s="14">
        <f t="shared" ca="1" si="97"/>
        <v>5098</v>
      </c>
      <c r="N245" s="14">
        <f t="shared" ca="1" si="112"/>
        <v>15031.18</v>
      </c>
      <c r="O245" s="41">
        <f t="shared" ca="1" si="98"/>
        <v>19.27</v>
      </c>
      <c r="P245" s="41">
        <f t="shared" ca="1" si="99"/>
        <v>13.4</v>
      </c>
      <c r="Q245" s="14">
        <f t="shared" ca="1" si="100"/>
        <v>4988</v>
      </c>
      <c r="R245" s="14">
        <f t="shared" ca="1" si="113"/>
        <v>19279.559999999998</v>
      </c>
      <c r="S245" s="41">
        <f t="shared" ca="1" si="101"/>
        <v>17.899999999999999</v>
      </c>
      <c r="T245" s="41">
        <f t="shared" ca="1" si="102"/>
        <v>13.69</v>
      </c>
      <c r="U245" s="14">
        <f t="shared" ca="1" si="103"/>
        <v>5054</v>
      </c>
      <c r="V245" s="14">
        <f t="shared" ca="1" si="114"/>
        <v>11277.339999999997</v>
      </c>
      <c r="W245" s="41">
        <f t="shared" ca="1" si="104"/>
        <v>18.760000000000002</v>
      </c>
      <c r="X245" s="41">
        <f t="shared" ca="1" si="105"/>
        <v>13.97</v>
      </c>
      <c r="Y245" s="14">
        <f t="shared" ca="1" si="106"/>
        <v>5140</v>
      </c>
      <c r="Z245" s="14">
        <f t="shared" ca="1" si="115"/>
        <v>14620.600000000006</v>
      </c>
      <c r="AA245" s="41">
        <f t="shared" ca="1" si="107"/>
        <v>18.79</v>
      </c>
      <c r="AB245" s="41">
        <f t="shared" ca="1" si="108"/>
        <v>13.52</v>
      </c>
      <c r="AC245" s="14">
        <f t="shared" ca="1" si="109"/>
        <v>5123</v>
      </c>
      <c r="AD245" s="14">
        <f t="shared" ca="1" si="116"/>
        <v>0</v>
      </c>
      <c r="AE245">
        <f t="shared" ca="1" si="117"/>
        <v>4</v>
      </c>
      <c r="AF245" s="46">
        <f t="shared" ca="1" si="118"/>
        <v>-8645.6084965506852</v>
      </c>
      <c r="AH245" s="42">
        <f t="shared" ca="1" si="111"/>
        <v>0.40550916878182353</v>
      </c>
      <c r="AI245" s="42">
        <f t="shared" ca="1" si="110"/>
        <v>7.325847471934277E-2</v>
      </c>
      <c r="AJ245" s="42">
        <f t="shared" ca="1" si="110"/>
        <v>0.90218766093267089</v>
      </c>
      <c r="AK245" s="42">
        <f t="shared" ca="1" si="110"/>
        <v>0.11487229011680022</v>
      </c>
      <c r="AL245" s="42">
        <f t="shared" ca="1" si="110"/>
        <v>0.53003832675264884</v>
      </c>
      <c r="AM245" s="42">
        <f t="shared" ca="1" si="110"/>
        <v>0.43049173629589044</v>
      </c>
    </row>
    <row r="246" spans="9:39" x14ac:dyDescent="0.3">
      <c r="I246">
        <v>243</v>
      </c>
      <c r="J246" s="14">
        <f t="shared" ca="1" si="94"/>
        <v>-58267</v>
      </c>
      <c r="K246" s="41">
        <f t="shared" ca="1" si="95"/>
        <v>19.07</v>
      </c>
      <c r="L246" s="41">
        <f t="shared" ca="1" si="96"/>
        <v>12.55</v>
      </c>
      <c r="M246" s="14">
        <f t="shared" ca="1" si="97"/>
        <v>5266</v>
      </c>
      <c r="N246" s="14">
        <f t="shared" ca="1" si="112"/>
        <v>24334.32</v>
      </c>
      <c r="O246" s="41">
        <f t="shared" ca="1" si="98"/>
        <v>19.440000000000001</v>
      </c>
      <c r="P246" s="41">
        <f t="shared" ca="1" si="99"/>
        <v>13.33</v>
      </c>
      <c r="Q246" s="14">
        <f t="shared" ca="1" si="100"/>
        <v>5136</v>
      </c>
      <c r="R246" s="14">
        <f t="shared" ca="1" si="113"/>
        <v>21380.960000000006</v>
      </c>
      <c r="S246" s="41">
        <f t="shared" ca="1" si="101"/>
        <v>19.04</v>
      </c>
      <c r="T246" s="41">
        <f t="shared" ca="1" si="102"/>
        <v>12.88</v>
      </c>
      <c r="U246" s="14">
        <f t="shared" ca="1" si="103"/>
        <v>5088</v>
      </c>
      <c r="V246" s="14">
        <f t="shared" ca="1" si="114"/>
        <v>21342.079999999991</v>
      </c>
      <c r="W246" s="41">
        <f t="shared" ca="1" si="104"/>
        <v>17.77</v>
      </c>
      <c r="X246" s="41">
        <f t="shared" ca="1" si="105"/>
        <v>13.45</v>
      </c>
      <c r="Y246" s="14">
        <f t="shared" ca="1" si="106"/>
        <v>4941</v>
      </c>
      <c r="Z246" s="14">
        <f t="shared" ca="1" si="115"/>
        <v>11345.120000000003</v>
      </c>
      <c r="AA246" s="41">
        <f t="shared" ca="1" si="107"/>
        <v>18.739999999999998</v>
      </c>
      <c r="AB246" s="41">
        <f t="shared" ca="1" si="108"/>
        <v>13.77</v>
      </c>
      <c r="AC246" s="14">
        <f t="shared" ca="1" si="109"/>
        <v>4973</v>
      </c>
      <c r="AD246" s="14">
        <f t="shared" ca="1" si="116"/>
        <v>0</v>
      </c>
      <c r="AE246">
        <f t="shared" ca="1" si="117"/>
        <v>4</v>
      </c>
      <c r="AF246" s="46">
        <f t="shared" ca="1" si="118"/>
        <v>10023.116521846388</v>
      </c>
      <c r="AH246" s="42">
        <f t="shared" ca="1" si="111"/>
        <v>0.85126346668849295</v>
      </c>
      <c r="AI246" s="42">
        <f t="shared" ca="1" si="110"/>
        <v>0.5486592846986158</v>
      </c>
      <c r="AJ246" s="42">
        <f t="shared" ca="1" si="110"/>
        <v>0.183574405173761</v>
      </c>
      <c r="AK246" s="42">
        <f t="shared" ca="1" si="110"/>
        <v>1.631792076212546E-2</v>
      </c>
      <c r="AL246" s="42">
        <f t="shared" ca="1" si="110"/>
        <v>1.8598117164055683E-2</v>
      </c>
      <c r="AM246" s="42">
        <f t="shared" ca="1" si="110"/>
        <v>0.66572178757320133</v>
      </c>
    </row>
    <row r="247" spans="9:39" x14ac:dyDescent="0.3">
      <c r="I247">
        <v>244</v>
      </c>
      <c r="J247" s="14">
        <f t="shared" ca="1" si="94"/>
        <v>-62777</v>
      </c>
      <c r="K247" s="41">
        <f t="shared" ca="1" si="95"/>
        <v>18.96</v>
      </c>
      <c r="L247" s="41">
        <f t="shared" ca="1" si="96"/>
        <v>13.26</v>
      </c>
      <c r="M247" s="14">
        <f t="shared" ca="1" si="97"/>
        <v>5160</v>
      </c>
      <c r="N247" s="14">
        <f t="shared" ca="1" si="112"/>
        <v>19412.000000000007</v>
      </c>
      <c r="O247" s="41">
        <f t="shared" ca="1" si="98"/>
        <v>17.93</v>
      </c>
      <c r="P247" s="41">
        <f t="shared" ca="1" si="99"/>
        <v>13.55</v>
      </c>
      <c r="Q247" s="14">
        <f t="shared" ca="1" si="100"/>
        <v>5108</v>
      </c>
      <c r="R247" s="14">
        <f t="shared" ca="1" si="113"/>
        <v>12373.039999999994</v>
      </c>
      <c r="S247" s="41">
        <f t="shared" ca="1" si="101"/>
        <v>19.190000000000001</v>
      </c>
      <c r="T247" s="41">
        <f t="shared" ca="1" si="102"/>
        <v>13.47</v>
      </c>
      <c r="U247" s="14">
        <f t="shared" ca="1" si="103"/>
        <v>5119</v>
      </c>
      <c r="V247" s="14">
        <f t="shared" ca="1" si="114"/>
        <v>19280.680000000004</v>
      </c>
      <c r="W247" s="41">
        <f t="shared" ca="1" si="104"/>
        <v>18.100000000000001</v>
      </c>
      <c r="X247" s="41">
        <f t="shared" ca="1" si="105"/>
        <v>13.19</v>
      </c>
      <c r="Y247" s="14">
        <f t="shared" ca="1" si="106"/>
        <v>5093</v>
      </c>
      <c r="Z247" s="14">
        <f t="shared" ca="1" si="115"/>
        <v>15006.630000000008</v>
      </c>
      <c r="AA247" s="41">
        <f t="shared" ca="1" si="107"/>
        <v>18.05</v>
      </c>
      <c r="AB247" s="41">
        <f t="shared" ca="1" si="108"/>
        <v>13.82</v>
      </c>
      <c r="AC247" s="14">
        <f t="shared" ca="1" si="109"/>
        <v>5058</v>
      </c>
      <c r="AD247" s="14">
        <f t="shared" ca="1" si="116"/>
        <v>0</v>
      </c>
      <c r="AE247">
        <f t="shared" ca="1" si="117"/>
        <v>4</v>
      </c>
      <c r="AF247" s="46">
        <f t="shared" ca="1" si="118"/>
        <v>-5072.3996727769545</v>
      </c>
      <c r="AH247" s="42">
        <f t="shared" ca="1" si="111"/>
        <v>0.57448624580844709</v>
      </c>
      <c r="AI247" s="42">
        <f t="shared" ca="1" si="110"/>
        <v>0.73901498186038661</v>
      </c>
      <c r="AJ247" s="42">
        <f t="shared" ca="1" si="110"/>
        <v>0.21882093851911821</v>
      </c>
      <c r="AK247" s="42">
        <f t="shared" ca="1" si="110"/>
        <v>0.9012444152140997</v>
      </c>
      <c r="AL247" s="42">
        <f t="shared" ca="1" si="110"/>
        <v>0.38300735906302452</v>
      </c>
      <c r="AM247" s="42">
        <f t="shared" ca="1" si="110"/>
        <v>0.57085552350426161</v>
      </c>
    </row>
    <row r="248" spans="9:39" x14ac:dyDescent="0.3">
      <c r="I248">
        <v>245</v>
      </c>
      <c r="J248" s="14">
        <f t="shared" ca="1" si="94"/>
        <v>-60103</v>
      </c>
      <c r="K248" s="41">
        <f t="shared" ca="1" si="95"/>
        <v>18.47</v>
      </c>
      <c r="L248" s="41">
        <f t="shared" ca="1" si="96"/>
        <v>13.04</v>
      </c>
      <c r="M248" s="14">
        <f t="shared" ca="1" si="97"/>
        <v>5374</v>
      </c>
      <c r="N248" s="14">
        <f t="shared" ca="1" si="112"/>
        <v>19180.82</v>
      </c>
      <c r="O248" s="41">
        <f t="shared" ca="1" si="98"/>
        <v>18.05</v>
      </c>
      <c r="P248" s="41">
        <f t="shared" ca="1" si="99"/>
        <v>13.87</v>
      </c>
      <c r="Q248" s="14">
        <f t="shared" ca="1" si="100"/>
        <v>5164</v>
      </c>
      <c r="R248" s="14">
        <f t="shared" ca="1" si="113"/>
        <v>11585.520000000008</v>
      </c>
      <c r="S248" s="41">
        <f t="shared" ca="1" si="101"/>
        <v>18.71</v>
      </c>
      <c r="T248" s="41">
        <f t="shared" ca="1" si="102"/>
        <v>13.27</v>
      </c>
      <c r="U248" s="14">
        <f t="shared" ca="1" si="103"/>
        <v>5112</v>
      </c>
      <c r="V248" s="14">
        <f t="shared" ca="1" si="114"/>
        <v>17809.280000000006</v>
      </c>
      <c r="W248" s="41">
        <f t="shared" ca="1" si="104"/>
        <v>18.07</v>
      </c>
      <c r="X248" s="41">
        <f t="shared" ca="1" si="105"/>
        <v>13.42</v>
      </c>
      <c r="Y248" s="14">
        <f t="shared" ca="1" si="106"/>
        <v>5072</v>
      </c>
      <c r="Z248" s="14">
        <f t="shared" ca="1" si="115"/>
        <v>13584.800000000003</v>
      </c>
      <c r="AA248" s="41">
        <f t="shared" ca="1" si="107"/>
        <v>18.420000000000002</v>
      </c>
      <c r="AB248" s="41">
        <f t="shared" ca="1" si="108"/>
        <v>13.43</v>
      </c>
      <c r="AC248" s="14">
        <f t="shared" ca="1" si="109"/>
        <v>5160</v>
      </c>
      <c r="AD248" s="14">
        <f t="shared" ca="1" si="116"/>
        <v>15748.400000000009</v>
      </c>
      <c r="AE248">
        <f t="shared" ca="1" si="117"/>
        <v>5</v>
      </c>
      <c r="AF248" s="46">
        <f t="shared" ca="1" si="118"/>
        <v>5457.3153529265492</v>
      </c>
      <c r="AH248" s="42">
        <f t="shared" ca="1" si="111"/>
        <v>0.81128488501370311</v>
      </c>
      <c r="AI248" s="42">
        <f t="shared" ca="1" si="110"/>
        <v>0.6877637594841145</v>
      </c>
      <c r="AJ248" s="42">
        <f t="shared" ca="1" si="110"/>
        <v>0.62083822528226806</v>
      </c>
      <c r="AK248" s="42">
        <f t="shared" ca="1" si="110"/>
        <v>0.48296444219268475</v>
      </c>
      <c r="AL248" s="42">
        <f t="shared" ca="1" si="110"/>
        <v>0.21161410102486433</v>
      </c>
      <c r="AM248" s="42">
        <f t="shared" ca="1" si="110"/>
        <v>0.98576361925211009</v>
      </c>
    </row>
    <row r="249" spans="9:39" x14ac:dyDescent="0.3">
      <c r="I249">
        <v>246</v>
      </c>
      <c r="J249" s="14">
        <f t="shared" ca="1" si="94"/>
        <v>-61131</v>
      </c>
      <c r="K249" s="41">
        <f t="shared" ca="1" si="95"/>
        <v>19.39</v>
      </c>
      <c r="L249" s="41">
        <f t="shared" ca="1" si="96"/>
        <v>12.69</v>
      </c>
      <c r="M249" s="14">
        <f t="shared" ca="1" si="97"/>
        <v>5335</v>
      </c>
      <c r="N249" s="14">
        <f t="shared" ca="1" si="112"/>
        <v>25744.500000000007</v>
      </c>
      <c r="O249" s="41">
        <f t="shared" ca="1" si="98"/>
        <v>18.14</v>
      </c>
      <c r="P249" s="41">
        <f t="shared" ca="1" si="99"/>
        <v>12.8</v>
      </c>
      <c r="Q249" s="14">
        <f t="shared" ca="1" si="100"/>
        <v>5103</v>
      </c>
      <c r="R249" s="14">
        <f t="shared" ca="1" si="113"/>
        <v>17250.02</v>
      </c>
      <c r="S249" s="41">
        <f t="shared" ca="1" si="101"/>
        <v>19.440000000000001</v>
      </c>
      <c r="T249" s="41">
        <f t="shared" ca="1" si="102"/>
        <v>13.84</v>
      </c>
      <c r="U249" s="14">
        <f t="shared" ca="1" si="103"/>
        <v>4924</v>
      </c>
      <c r="V249" s="14">
        <f t="shared" ca="1" si="114"/>
        <v>17574.400000000009</v>
      </c>
      <c r="W249" s="41">
        <f t="shared" ca="1" si="104"/>
        <v>19.23</v>
      </c>
      <c r="X249" s="41">
        <f t="shared" ca="1" si="105"/>
        <v>13.36</v>
      </c>
      <c r="Y249" s="14">
        <f t="shared" ca="1" si="106"/>
        <v>5174</v>
      </c>
      <c r="Z249" s="14">
        <f t="shared" ca="1" si="115"/>
        <v>20371.380000000005</v>
      </c>
      <c r="AA249" s="41">
        <f t="shared" ca="1" si="107"/>
        <v>18.12</v>
      </c>
      <c r="AB249" s="41">
        <f t="shared" ca="1" si="108"/>
        <v>12.8</v>
      </c>
      <c r="AC249" s="14">
        <f t="shared" ca="1" si="109"/>
        <v>4990</v>
      </c>
      <c r="AD249" s="14">
        <f t="shared" ca="1" si="116"/>
        <v>0</v>
      </c>
      <c r="AE249">
        <f t="shared" ca="1" si="117"/>
        <v>4</v>
      </c>
      <c r="AF249" s="46">
        <f t="shared" ca="1" si="118"/>
        <v>8868.4591304287515</v>
      </c>
      <c r="AH249" s="42">
        <f t="shared" ca="1" si="111"/>
        <v>0.73089007443749099</v>
      </c>
      <c r="AI249" s="42">
        <f t="shared" ca="1" si="110"/>
        <v>0.70762502974168795</v>
      </c>
      <c r="AJ249" s="42">
        <f t="shared" ca="1" si="110"/>
        <v>1.4611905570568684E-2</v>
      </c>
      <c r="AK249" s="42">
        <f t="shared" ca="1" si="110"/>
        <v>0.77863080819064134</v>
      </c>
      <c r="AL249" s="42">
        <f t="shared" ca="1" si="110"/>
        <v>4.5667786079638173E-2</v>
      </c>
      <c r="AM249" s="42">
        <f t="shared" ca="1" si="110"/>
        <v>0.69198774450743006</v>
      </c>
    </row>
    <row r="250" spans="9:39" x14ac:dyDescent="0.3">
      <c r="I250">
        <v>247</v>
      </c>
      <c r="J250" s="14">
        <f t="shared" ca="1" si="94"/>
        <v>-63571</v>
      </c>
      <c r="K250" s="41">
        <f t="shared" ca="1" si="95"/>
        <v>17.89</v>
      </c>
      <c r="L250" s="41">
        <f t="shared" ca="1" si="96"/>
        <v>13.41</v>
      </c>
      <c r="M250" s="14">
        <f t="shared" ca="1" si="97"/>
        <v>5008</v>
      </c>
      <c r="N250" s="14">
        <f t="shared" ca="1" si="112"/>
        <v>12435.840000000004</v>
      </c>
      <c r="O250" s="41">
        <f t="shared" ca="1" si="98"/>
        <v>18.45</v>
      </c>
      <c r="P250" s="41">
        <f t="shared" ca="1" si="99"/>
        <v>12.96</v>
      </c>
      <c r="Q250" s="14">
        <f t="shared" ca="1" si="100"/>
        <v>4996</v>
      </c>
      <c r="R250" s="14">
        <f t="shared" ca="1" si="113"/>
        <v>17428.039999999994</v>
      </c>
      <c r="S250" s="41">
        <f t="shared" ca="1" si="101"/>
        <v>17.96</v>
      </c>
      <c r="T250" s="41">
        <f t="shared" ca="1" si="102"/>
        <v>12.79</v>
      </c>
      <c r="U250" s="14">
        <f t="shared" ca="1" si="103"/>
        <v>5114</v>
      </c>
      <c r="V250" s="14">
        <f t="shared" ca="1" si="114"/>
        <v>16439.380000000008</v>
      </c>
      <c r="W250" s="41">
        <f t="shared" ca="1" si="104"/>
        <v>19.28</v>
      </c>
      <c r="X250" s="41">
        <f t="shared" ca="1" si="105"/>
        <v>13</v>
      </c>
      <c r="Y250" s="14">
        <f t="shared" ca="1" si="106"/>
        <v>5024</v>
      </c>
      <c r="Z250" s="14">
        <f t="shared" ca="1" si="115"/>
        <v>21550.720000000005</v>
      </c>
      <c r="AA250" s="41">
        <f t="shared" ca="1" si="107"/>
        <v>18.47</v>
      </c>
      <c r="AB250" s="41">
        <f t="shared" ca="1" si="108"/>
        <v>12.89</v>
      </c>
      <c r="AC250" s="14">
        <f t="shared" ca="1" si="109"/>
        <v>5173</v>
      </c>
      <c r="AD250" s="14">
        <f t="shared" ca="1" si="116"/>
        <v>0</v>
      </c>
      <c r="AE250">
        <f t="shared" ca="1" si="117"/>
        <v>4</v>
      </c>
      <c r="AF250" s="46">
        <f t="shared" ca="1" si="118"/>
        <v>-5146.3893546791569</v>
      </c>
      <c r="AH250" s="42">
        <f t="shared" ca="1" si="111"/>
        <v>0.26601596501970182</v>
      </c>
      <c r="AI250" s="42">
        <f t="shared" ca="1" si="110"/>
        <v>8.586124940059725E-2</v>
      </c>
      <c r="AJ250" s="42">
        <f t="shared" ca="1" si="110"/>
        <v>0.48383675096911671</v>
      </c>
      <c r="AK250" s="42">
        <f t="shared" ref="AI250:AM301" ca="1" si="119">RAND()</f>
        <v>0.63399747313687838</v>
      </c>
      <c r="AL250" s="42">
        <f t="shared" ca="1" si="119"/>
        <v>0.91184503615530788</v>
      </c>
      <c r="AM250" s="42">
        <f t="shared" ca="1" si="119"/>
        <v>0.39505614166646585</v>
      </c>
    </row>
    <row r="251" spans="9:39" x14ac:dyDescent="0.3">
      <c r="I251">
        <v>248</v>
      </c>
      <c r="J251" s="14">
        <f t="shared" ca="1" si="94"/>
        <v>-63157</v>
      </c>
      <c r="K251" s="41">
        <f t="shared" ca="1" si="95"/>
        <v>19.16</v>
      </c>
      <c r="L251" s="41">
        <f t="shared" ca="1" si="96"/>
        <v>12.59</v>
      </c>
      <c r="M251" s="14">
        <f t="shared" ca="1" si="97"/>
        <v>4910</v>
      </c>
      <c r="N251" s="14">
        <f t="shared" ca="1" si="112"/>
        <v>22258.7</v>
      </c>
      <c r="O251" s="41">
        <f t="shared" ca="1" si="98"/>
        <v>19.440000000000001</v>
      </c>
      <c r="P251" s="41">
        <f t="shared" ca="1" si="99"/>
        <v>12.84</v>
      </c>
      <c r="Q251" s="14">
        <f t="shared" ca="1" si="100"/>
        <v>4983</v>
      </c>
      <c r="R251" s="14">
        <f t="shared" ca="1" si="113"/>
        <v>22887.80000000001</v>
      </c>
      <c r="S251" s="41">
        <f t="shared" ca="1" si="101"/>
        <v>17.8</v>
      </c>
      <c r="T251" s="41">
        <f t="shared" ca="1" si="102"/>
        <v>12.63</v>
      </c>
      <c r="U251" s="14">
        <f t="shared" ca="1" si="103"/>
        <v>5125</v>
      </c>
      <c r="V251" s="14">
        <f t="shared" ca="1" si="114"/>
        <v>16496.25</v>
      </c>
      <c r="W251" s="41">
        <f t="shared" ca="1" si="104"/>
        <v>17.91</v>
      </c>
      <c r="X251" s="41">
        <f t="shared" ca="1" si="105"/>
        <v>13.64</v>
      </c>
      <c r="Y251" s="14">
        <f t="shared" ca="1" si="106"/>
        <v>5111</v>
      </c>
      <c r="Z251" s="14">
        <f t="shared" ca="1" si="115"/>
        <v>11823.969999999998</v>
      </c>
      <c r="AA251" s="41">
        <f t="shared" ca="1" si="107"/>
        <v>19.36</v>
      </c>
      <c r="AB251" s="41">
        <f t="shared" ca="1" si="108"/>
        <v>13.93</v>
      </c>
      <c r="AC251" s="14">
        <f t="shared" ca="1" si="109"/>
        <v>5157</v>
      </c>
      <c r="AD251" s="14">
        <f t="shared" ca="1" si="116"/>
        <v>0</v>
      </c>
      <c r="AE251">
        <f t="shared" ca="1" si="117"/>
        <v>4</v>
      </c>
      <c r="AF251" s="46">
        <f t="shared" ca="1" si="118"/>
        <v>1347.25982424684</v>
      </c>
      <c r="AH251" s="42">
        <f t="shared" ca="1" si="111"/>
        <v>4.2035239643819833E-2</v>
      </c>
      <c r="AI251" s="42">
        <f t="shared" ca="1" si="119"/>
        <v>3.0124506567321463E-2</v>
      </c>
      <c r="AJ251" s="42">
        <f t="shared" ca="1" si="119"/>
        <v>0.25188522199550256</v>
      </c>
      <c r="AK251" s="42">
        <f t="shared" ca="1" si="119"/>
        <v>0.87604135586631271</v>
      </c>
      <c r="AL251" s="42">
        <f t="shared" ca="1" si="119"/>
        <v>0.89033467945636036</v>
      </c>
      <c r="AM251" s="42">
        <f t="shared" ca="1" si="119"/>
        <v>0.11607960353446378</v>
      </c>
    </row>
    <row r="252" spans="9:39" x14ac:dyDescent="0.3">
      <c r="I252">
        <v>249</v>
      </c>
      <c r="J252" s="14">
        <f t="shared" ca="1" si="94"/>
        <v>-58743</v>
      </c>
      <c r="K252" s="41">
        <f t="shared" ca="1" si="95"/>
        <v>18.66</v>
      </c>
      <c r="L252" s="41">
        <f t="shared" ca="1" si="96"/>
        <v>12.55</v>
      </c>
      <c r="M252" s="14">
        <f t="shared" ca="1" si="97"/>
        <v>5002</v>
      </c>
      <c r="N252" s="14">
        <f t="shared" ca="1" si="112"/>
        <v>20562.219999999998</v>
      </c>
      <c r="O252" s="41">
        <f t="shared" ca="1" si="98"/>
        <v>19.23</v>
      </c>
      <c r="P252" s="41">
        <f t="shared" ca="1" si="99"/>
        <v>12.65</v>
      </c>
      <c r="Q252" s="14">
        <f t="shared" ca="1" si="100"/>
        <v>5166</v>
      </c>
      <c r="R252" s="14">
        <f t="shared" ca="1" si="113"/>
        <v>23992.28</v>
      </c>
      <c r="S252" s="41">
        <f t="shared" ca="1" si="101"/>
        <v>19.309999999999999</v>
      </c>
      <c r="T252" s="41">
        <f t="shared" ca="1" si="102"/>
        <v>13.81</v>
      </c>
      <c r="U252" s="14">
        <f t="shared" ca="1" si="103"/>
        <v>5038</v>
      </c>
      <c r="V252" s="14">
        <f t="shared" ca="1" si="114"/>
        <v>17708.999999999993</v>
      </c>
      <c r="W252" s="41">
        <f t="shared" ca="1" si="104"/>
        <v>18.2</v>
      </c>
      <c r="X252" s="41">
        <f t="shared" ca="1" si="105"/>
        <v>12.51</v>
      </c>
      <c r="Y252" s="14">
        <f t="shared" ca="1" si="106"/>
        <v>5190</v>
      </c>
      <c r="Z252" s="14">
        <f t="shared" ca="1" si="115"/>
        <v>19531.099999999999</v>
      </c>
      <c r="AA252" s="41">
        <f t="shared" ca="1" si="107"/>
        <v>18.79</v>
      </c>
      <c r="AB252" s="41">
        <f t="shared" ca="1" si="108"/>
        <v>13.73</v>
      </c>
      <c r="AC252" s="14">
        <f t="shared" ca="1" si="109"/>
        <v>5196</v>
      </c>
      <c r="AD252" s="14">
        <f t="shared" ca="1" si="116"/>
        <v>0</v>
      </c>
      <c r="AE252">
        <f t="shared" ca="1" si="117"/>
        <v>4</v>
      </c>
      <c r="AF252" s="46">
        <f t="shared" ca="1" si="118"/>
        <v>11648.719784744284</v>
      </c>
      <c r="AH252" s="42">
        <f t="shared" ca="1" si="111"/>
        <v>0.44260877154244216</v>
      </c>
      <c r="AI252" s="42">
        <f t="shared" ca="1" si="119"/>
        <v>0.45577314998067808</v>
      </c>
      <c r="AJ252" s="42">
        <f t="shared" ca="1" si="119"/>
        <v>0.11894398684057161</v>
      </c>
      <c r="AK252" s="42">
        <f t="shared" ca="1" si="119"/>
        <v>0.59671876028425508</v>
      </c>
      <c r="AL252" s="42">
        <f t="shared" ca="1" si="119"/>
        <v>0.17410463545233856</v>
      </c>
      <c r="AM252" s="42">
        <f t="shared" ca="1" si="119"/>
        <v>0.45114132551685615</v>
      </c>
    </row>
    <row r="253" spans="9:39" x14ac:dyDescent="0.3">
      <c r="I253">
        <v>250</v>
      </c>
      <c r="J253" s="14">
        <f t="shared" ca="1" si="94"/>
        <v>-62177</v>
      </c>
      <c r="K253" s="41">
        <f t="shared" ca="1" si="95"/>
        <v>19.14</v>
      </c>
      <c r="L253" s="41">
        <f t="shared" ca="1" si="96"/>
        <v>12.66</v>
      </c>
      <c r="M253" s="14">
        <f t="shared" ca="1" si="97"/>
        <v>5131</v>
      </c>
      <c r="N253" s="14">
        <f t="shared" ca="1" si="112"/>
        <v>23248.880000000005</v>
      </c>
      <c r="O253" s="41">
        <f t="shared" ca="1" si="98"/>
        <v>19.37</v>
      </c>
      <c r="P253" s="41">
        <f t="shared" ca="1" si="99"/>
        <v>13.09</v>
      </c>
      <c r="Q253" s="14" t="b">
        <f t="shared" ca="1" si="100"/>
        <v>0</v>
      </c>
      <c r="R253" s="14">
        <f t="shared" ca="1" si="113"/>
        <v>-10000</v>
      </c>
      <c r="S253" s="41">
        <f t="shared" ca="1" si="101"/>
        <v>18.989999999999998</v>
      </c>
      <c r="T253" s="41">
        <f t="shared" ca="1" si="102"/>
        <v>12.68</v>
      </c>
      <c r="U253" s="14">
        <f t="shared" ca="1" si="103"/>
        <v>5000</v>
      </c>
      <c r="V253" s="14">
        <f t="shared" ca="1" si="114"/>
        <v>21549.999999999993</v>
      </c>
      <c r="W253" s="41">
        <f t="shared" ca="1" si="104"/>
        <v>18.149999999999999</v>
      </c>
      <c r="X253" s="41">
        <f t="shared" ca="1" si="105"/>
        <v>13.52</v>
      </c>
      <c r="Y253" s="14">
        <f t="shared" ca="1" si="106"/>
        <v>5170</v>
      </c>
      <c r="Z253" s="14">
        <f t="shared" ca="1" si="115"/>
        <v>13937.099999999995</v>
      </c>
      <c r="AA253" s="41">
        <f t="shared" ca="1" si="107"/>
        <v>19.32</v>
      </c>
      <c r="AB253" s="41">
        <f t="shared" ca="1" si="108"/>
        <v>12.67</v>
      </c>
      <c r="AC253" s="14">
        <f t="shared" ca="1" si="109"/>
        <v>5116</v>
      </c>
      <c r="AD253" s="14">
        <f t="shared" ca="1" si="116"/>
        <v>0</v>
      </c>
      <c r="AE253">
        <f t="shared" ca="1" si="117"/>
        <v>4</v>
      </c>
      <c r="AF253" s="46">
        <f t="shared" ca="1" si="118"/>
        <v>-18878.089241985221</v>
      </c>
      <c r="AH253" s="42">
        <f t="shared" ca="1" si="111"/>
        <v>0.50648098415880127</v>
      </c>
      <c r="AI253" s="42">
        <f t="shared" ca="1" si="119"/>
        <v>0.38106594588024478</v>
      </c>
      <c r="AJ253" s="42">
        <f t="shared" ca="1" si="119"/>
        <v>1.3728542359048523E-2</v>
      </c>
      <c r="AK253" s="42">
        <f t="shared" ca="1" si="119"/>
        <v>0.73319251076835024</v>
      </c>
      <c r="AL253" s="42">
        <f t="shared" ca="1" si="119"/>
        <v>0.75830938025180938</v>
      </c>
      <c r="AM253" s="42">
        <f t="shared" ca="1" si="119"/>
        <v>0.10529192931958309</v>
      </c>
    </row>
    <row r="254" spans="9:39" x14ac:dyDescent="0.3">
      <c r="I254">
        <v>251</v>
      </c>
      <c r="J254" s="14">
        <f t="shared" ca="1" si="94"/>
        <v>-59507</v>
      </c>
      <c r="K254" s="41">
        <f t="shared" ca="1" si="95"/>
        <v>19.25</v>
      </c>
      <c r="L254" s="41">
        <f t="shared" ca="1" si="96"/>
        <v>13.76</v>
      </c>
      <c r="M254" s="14">
        <f t="shared" ca="1" si="97"/>
        <v>5270</v>
      </c>
      <c r="N254" s="14">
        <f t="shared" ca="1" si="112"/>
        <v>18932.300000000003</v>
      </c>
      <c r="O254" s="41">
        <f t="shared" ca="1" si="98"/>
        <v>18.5</v>
      </c>
      <c r="P254" s="41">
        <f t="shared" ca="1" si="99"/>
        <v>13.67</v>
      </c>
      <c r="Q254" s="14">
        <f t="shared" ca="1" si="100"/>
        <v>5138</v>
      </c>
      <c r="R254" s="14">
        <f t="shared" ca="1" si="113"/>
        <v>14816.54</v>
      </c>
      <c r="S254" s="41">
        <f t="shared" ca="1" si="101"/>
        <v>19.02</v>
      </c>
      <c r="T254" s="41">
        <f t="shared" ca="1" si="102"/>
        <v>12.78</v>
      </c>
      <c r="U254" s="14">
        <f t="shared" ca="1" si="103"/>
        <v>5125</v>
      </c>
      <c r="V254" s="14">
        <f t="shared" ca="1" si="114"/>
        <v>21980</v>
      </c>
      <c r="W254" s="41">
        <f t="shared" ca="1" si="104"/>
        <v>18.29</v>
      </c>
      <c r="X254" s="41">
        <f t="shared" ca="1" si="105"/>
        <v>13.83</v>
      </c>
      <c r="Y254" s="14">
        <f t="shared" ca="1" si="106"/>
        <v>5139</v>
      </c>
      <c r="Z254" s="14">
        <f t="shared" ca="1" si="115"/>
        <v>0</v>
      </c>
      <c r="AA254" s="41">
        <f t="shared" ca="1" si="107"/>
        <v>18.87</v>
      </c>
      <c r="AB254" s="41">
        <f t="shared" ca="1" si="108"/>
        <v>13.32</v>
      </c>
      <c r="AC254" s="14">
        <f t="shared" ca="1" si="109"/>
        <v>5183</v>
      </c>
      <c r="AD254" s="14">
        <f t="shared" ca="1" si="116"/>
        <v>0</v>
      </c>
      <c r="AE254">
        <f t="shared" ca="1" si="117"/>
        <v>3</v>
      </c>
      <c r="AF254" s="46">
        <f t="shared" ca="1" si="118"/>
        <v>-9438.5282342103128</v>
      </c>
      <c r="AH254" s="42">
        <f t="shared" ca="1" si="111"/>
        <v>0.9663100915835855</v>
      </c>
      <c r="AI254" s="42">
        <f t="shared" ca="1" si="119"/>
        <v>0.21106835641147292</v>
      </c>
      <c r="AJ254" s="42">
        <f t="shared" ca="1" si="119"/>
        <v>0.41323039467790945</v>
      </c>
      <c r="AK254" s="42">
        <f t="shared" ca="1" si="119"/>
        <v>0.70541937176076486</v>
      </c>
      <c r="AL254" s="42">
        <f t="shared" ca="1" si="119"/>
        <v>0.49819781767132598</v>
      </c>
      <c r="AM254" s="42">
        <f t="shared" ca="1" si="119"/>
        <v>1.4563156343856298E-2</v>
      </c>
    </row>
    <row r="255" spans="9:39" x14ac:dyDescent="0.3">
      <c r="I255">
        <v>252</v>
      </c>
      <c r="J255" s="14">
        <f t="shared" ca="1" si="94"/>
        <v>-60798</v>
      </c>
      <c r="K255" s="41">
        <f t="shared" ca="1" si="95"/>
        <v>18.91</v>
      </c>
      <c r="L255" s="41">
        <f t="shared" ca="1" si="96"/>
        <v>13.32</v>
      </c>
      <c r="M255" s="14">
        <f t="shared" ca="1" si="97"/>
        <v>5060</v>
      </c>
      <c r="N255" s="14">
        <f t="shared" ca="1" si="112"/>
        <v>18285.399999999998</v>
      </c>
      <c r="O255" s="41">
        <f t="shared" ca="1" si="98"/>
        <v>19.41</v>
      </c>
      <c r="P255" s="41">
        <f t="shared" ca="1" si="99"/>
        <v>13.5</v>
      </c>
      <c r="Q255" s="14" t="b">
        <f t="shared" ca="1" si="100"/>
        <v>0</v>
      </c>
      <c r="R255" s="14">
        <f t="shared" ca="1" si="113"/>
        <v>-10000</v>
      </c>
      <c r="S255" s="41">
        <f t="shared" ca="1" si="101"/>
        <v>19.45</v>
      </c>
      <c r="T255" s="41">
        <f t="shared" ca="1" si="102"/>
        <v>12.8</v>
      </c>
      <c r="U255" s="14">
        <f t="shared" ca="1" si="103"/>
        <v>5106</v>
      </c>
      <c r="V255" s="14">
        <f t="shared" ca="1" si="114"/>
        <v>23954.899999999994</v>
      </c>
      <c r="W255" s="41">
        <f t="shared" ca="1" si="104"/>
        <v>18.53</v>
      </c>
      <c r="X255" s="41">
        <f t="shared" ca="1" si="105"/>
        <v>13.84</v>
      </c>
      <c r="Y255" s="14">
        <f t="shared" ca="1" si="106"/>
        <v>5178</v>
      </c>
      <c r="Z255" s="14">
        <f t="shared" ca="1" si="115"/>
        <v>14284.820000000007</v>
      </c>
      <c r="AA255" s="41">
        <f t="shared" ca="1" si="107"/>
        <v>19.420000000000002</v>
      </c>
      <c r="AB255" s="41">
        <f t="shared" ca="1" si="108"/>
        <v>12.66</v>
      </c>
      <c r="AC255" s="14">
        <f t="shared" ca="1" si="109"/>
        <v>5135</v>
      </c>
      <c r="AD255" s="14">
        <f t="shared" ca="1" si="116"/>
        <v>0</v>
      </c>
      <c r="AE255">
        <f t="shared" ca="1" si="117"/>
        <v>4</v>
      </c>
      <c r="AF255" s="46">
        <f t="shared" ca="1" si="118"/>
        <v>-19829.882713250576</v>
      </c>
      <c r="AH255" s="42">
        <f t="shared" ca="1" si="111"/>
        <v>0.21004860449924012</v>
      </c>
      <c r="AI255" s="42">
        <f t="shared" ca="1" si="119"/>
        <v>0.68829502420315314</v>
      </c>
      <c r="AJ255" s="42">
        <f t="shared" ca="1" si="119"/>
        <v>0.73243697827331522</v>
      </c>
      <c r="AK255" s="42">
        <f t="shared" ca="1" si="119"/>
        <v>0.91784704408493589</v>
      </c>
      <c r="AL255" s="42">
        <f t="shared" ca="1" si="119"/>
        <v>0.7892565244114681</v>
      </c>
      <c r="AM255" s="42">
        <f t="shared" ca="1" si="119"/>
        <v>0.55521810464061594</v>
      </c>
    </row>
    <row r="256" spans="9:39" x14ac:dyDescent="0.3">
      <c r="I256">
        <v>253</v>
      </c>
      <c r="J256" s="14">
        <f t="shared" ca="1" si="94"/>
        <v>-63569</v>
      </c>
      <c r="K256" s="41">
        <f t="shared" ca="1" si="95"/>
        <v>19.27</v>
      </c>
      <c r="L256" s="41">
        <f t="shared" ca="1" si="96"/>
        <v>14</v>
      </c>
      <c r="M256" s="14">
        <f t="shared" ca="1" si="97"/>
        <v>5064</v>
      </c>
      <c r="N256" s="14">
        <f t="shared" ca="1" si="112"/>
        <v>16687.28</v>
      </c>
      <c r="O256" s="41">
        <f t="shared" ca="1" si="98"/>
        <v>19.350000000000001</v>
      </c>
      <c r="P256" s="41">
        <f t="shared" ca="1" si="99"/>
        <v>12.69</v>
      </c>
      <c r="Q256" s="14">
        <f t="shared" ca="1" si="100"/>
        <v>5003</v>
      </c>
      <c r="R256" s="14">
        <f t="shared" ca="1" si="113"/>
        <v>23319.98000000001</v>
      </c>
      <c r="S256" s="41">
        <f t="shared" ca="1" si="101"/>
        <v>18.190000000000001</v>
      </c>
      <c r="T256" s="41">
        <f t="shared" ca="1" si="102"/>
        <v>13.34</v>
      </c>
      <c r="U256" s="14">
        <f t="shared" ca="1" si="103"/>
        <v>4902</v>
      </c>
      <c r="V256" s="14">
        <f t="shared" ca="1" si="114"/>
        <v>13774.700000000008</v>
      </c>
      <c r="W256" s="41">
        <f t="shared" ca="1" si="104"/>
        <v>18.329999999999998</v>
      </c>
      <c r="X256" s="41">
        <f t="shared" ca="1" si="105"/>
        <v>13.56</v>
      </c>
      <c r="Y256" s="14">
        <f t="shared" ca="1" si="106"/>
        <v>5089</v>
      </c>
      <c r="Z256" s="14">
        <f t="shared" ca="1" si="115"/>
        <v>14274.529999999988</v>
      </c>
      <c r="AA256" s="41">
        <f t="shared" ca="1" si="107"/>
        <v>18.760000000000002</v>
      </c>
      <c r="AB256" s="41">
        <f t="shared" ca="1" si="108"/>
        <v>13.69</v>
      </c>
      <c r="AC256" s="14">
        <f t="shared" ca="1" si="109"/>
        <v>5131</v>
      </c>
      <c r="AD256" s="14">
        <f t="shared" ca="1" si="116"/>
        <v>16014.170000000009</v>
      </c>
      <c r="AE256">
        <f t="shared" ca="1" si="117"/>
        <v>5</v>
      </c>
      <c r="AF256" s="46">
        <f t="shared" ca="1" si="118"/>
        <v>7327.7396916866473</v>
      </c>
      <c r="AH256" s="42">
        <f t="shared" ca="1" si="111"/>
        <v>0.64361201581060634</v>
      </c>
      <c r="AI256" s="42">
        <f t="shared" ca="1" si="119"/>
        <v>0.38170308000774644</v>
      </c>
      <c r="AJ256" s="42">
        <f t="shared" ca="1" si="119"/>
        <v>2.0436430044431741E-2</v>
      </c>
      <c r="AK256" s="42">
        <f t="shared" ca="1" si="119"/>
        <v>0.28479260908528903</v>
      </c>
      <c r="AL256" s="42">
        <f t="shared" ca="1" si="119"/>
        <v>0.3739257861220201</v>
      </c>
      <c r="AM256" s="42">
        <f t="shared" ca="1" si="119"/>
        <v>0.75269210480110704</v>
      </c>
    </row>
    <row r="257" spans="9:39" x14ac:dyDescent="0.3">
      <c r="I257">
        <v>254</v>
      </c>
      <c r="J257" s="14">
        <f t="shared" ca="1" si="94"/>
        <v>-60511</v>
      </c>
      <c r="K257" s="41">
        <f t="shared" ca="1" si="95"/>
        <v>18.489999999999998</v>
      </c>
      <c r="L257" s="41">
        <f t="shared" ca="1" si="96"/>
        <v>13.57</v>
      </c>
      <c r="M257" s="14">
        <f t="shared" ca="1" si="97"/>
        <v>5092</v>
      </c>
      <c r="N257" s="14">
        <f t="shared" ca="1" si="112"/>
        <v>15052.639999999992</v>
      </c>
      <c r="O257" s="41">
        <f t="shared" ca="1" si="98"/>
        <v>17.86</v>
      </c>
      <c r="P257" s="41">
        <f t="shared" ca="1" si="99"/>
        <v>12.61</v>
      </c>
      <c r="Q257" s="14">
        <f t="shared" ca="1" si="100"/>
        <v>5333</v>
      </c>
      <c r="R257" s="14">
        <f t="shared" ca="1" si="113"/>
        <v>17998.25</v>
      </c>
      <c r="S257" s="41">
        <f t="shared" ca="1" si="101"/>
        <v>19.059999999999999</v>
      </c>
      <c r="T257" s="41">
        <f t="shared" ca="1" si="102"/>
        <v>13.56</v>
      </c>
      <c r="U257" s="14">
        <f t="shared" ca="1" si="103"/>
        <v>5064</v>
      </c>
      <c r="V257" s="14">
        <f t="shared" ca="1" si="114"/>
        <v>17851.999999999993</v>
      </c>
      <c r="W257" s="41">
        <f t="shared" ca="1" si="104"/>
        <v>18.98</v>
      </c>
      <c r="X257" s="41">
        <f t="shared" ca="1" si="105"/>
        <v>13.27</v>
      </c>
      <c r="Y257" s="14">
        <f t="shared" ca="1" si="106"/>
        <v>4937</v>
      </c>
      <c r="Z257" s="14">
        <f t="shared" ca="1" si="115"/>
        <v>18190.270000000004</v>
      </c>
      <c r="AA257" s="41">
        <f t="shared" ca="1" si="107"/>
        <v>19.239999999999998</v>
      </c>
      <c r="AB257" s="41">
        <f t="shared" ca="1" si="108"/>
        <v>13.03</v>
      </c>
      <c r="AC257" s="14">
        <f t="shared" ca="1" si="109"/>
        <v>5048</v>
      </c>
      <c r="AD257" s="14">
        <f t="shared" ca="1" si="116"/>
        <v>0</v>
      </c>
      <c r="AE257">
        <f t="shared" ca="1" si="117"/>
        <v>4</v>
      </c>
      <c r="AF257" s="46">
        <f t="shared" ca="1" si="118"/>
        <v>-844.09128268632378</v>
      </c>
      <c r="AH257" s="42">
        <f t="shared" ca="1" si="111"/>
        <v>0.21475880624800148</v>
      </c>
      <c r="AI257" s="42">
        <f t="shared" ca="1" si="119"/>
        <v>0.87133716831201513</v>
      </c>
      <c r="AJ257" s="42">
        <f t="shared" ca="1" si="119"/>
        <v>0.7809283699413504</v>
      </c>
      <c r="AK257" s="42">
        <f t="shared" ca="1" si="119"/>
        <v>2.7605056882020973E-2</v>
      </c>
      <c r="AL257" s="42">
        <f t="shared" ca="1" si="119"/>
        <v>0.9975917714659408</v>
      </c>
      <c r="AM257" s="42">
        <f t="shared" ca="1" si="119"/>
        <v>0.26352348470050357</v>
      </c>
    </row>
    <row r="258" spans="9:39" x14ac:dyDescent="0.3">
      <c r="I258">
        <v>255</v>
      </c>
      <c r="J258" s="14">
        <f t="shared" ca="1" si="94"/>
        <v>-62084</v>
      </c>
      <c r="K258" s="41">
        <f t="shared" ca="1" si="95"/>
        <v>18.13</v>
      </c>
      <c r="L258" s="41">
        <f t="shared" ca="1" si="96"/>
        <v>13.49</v>
      </c>
      <c r="M258" s="14">
        <f t="shared" ca="1" si="97"/>
        <v>5106</v>
      </c>
      <c r="N258" s="14">
        <f t="shared" ca="1" si="112"/>
        <v>13691.839999999993</v>
      </c>
      <c r="O258" s="41">
        <f t="shared" ca="1" si="98"/>
        <v>19.16</v>
      </c>
      <c r="P258" s="41">
        <f t="shared" ca="1" si="99"/>
        <v>13.84</v>
      </c>
      <c r="Q258" s="14">
        <f t="shared" ca="1" si="100"/>
        <v>4947</v>
      </c>
      <c r="R258" s="14">
        <f t="shared" ca="1" si="113"/>
        <v>16318.04</v>
      </c>
      <c r="S258" s="41">
        <f t="shared" ca="1" si="101"/>
        <v>17.829999999999998</v>
      </c>
      <c r="T258" s="41">
        <f t="shared" ca="1" si="102"/>
        <v>13.75</v>
      </c>
      <c r="U258" s="14">
        <f t="shared" ca="1" si="103"/>
        <v>5035</v>
      </c>
      <c r="V258" s="14">
        <f t="shared" ca="1" si="114"/>
        <v>10542.799999999992</v>
      </c>
      <c r="W258" s="41">
        <f t="shared" ca="1" si="104"/>
        <v>17.940000000000001</v>
      </c>
      <c r="X258" s="41">
        <f t="shared" ca="1" si="105"/>
        <v>12.65</v>
      </c>
      <c r="Y258" s="14">
        <f t="shared" ca="1" si="106"/>
        <v>5002</v>
      </c>
      <c r="Z258" s="14">
        <f t="shared" ca="1" si="115"/>
        <v>16460.580000000005</v>
      </c>
      <c r="AA258" s="41">
        <f t="shared" ca="1" si="107"/>
        <v>18.13</v>
      </c>
      <c r="AB258" s="41">
        <f t="shared" ca="1" si="108"/>
        <v>12.8</v>
      </c>
      <c r="AC258" s="14">
        <f t="shared" ca="1" si="109"/>
        <v>5133</v>
      </c>
      <c r="AD258" s="14">
        <f t="shared" ca="1" si="116"/>
        <v>17358.889999999992</v>
      </c>
      <c r="AE258">
        <f t="shared" ca="1" si="117"/>
        <v>5</v>
      </c>
      <c r="AF258" s="46">
        <f t="shared" ca="1" si="118"/>
        <v>205.33906551652007</v>
      </c>
      <c r="AH258" s="42">
        <f t="shared" ca="1" si="111"/>
        <v>0.58910199946999864</v>
      </c>
      <c r="AI258" s="42">
        <f t="shared" ca="1" si="119"/>
        <v>4.3447070869307436E-2</v>
      </c>
      <c r="AJ258" s="42">
        <f t="shared" ca="1" si="119"/>
        <v>0.9354116246774451</v>
      </c>
      <c r="AK258" s="42">
        <f t="shared" ca="1" si="119"/>
        <v>0.32914752633239164</v>
      </c>
      <c r="AL258" s="42">
        <f t="shared" ca="1" si="119"/>
        <v>0.9036075930966635</v>
      </c>
      <c r="AM258" s="42">
        <f t="shared" ca="1" si="119"/>
        <v>0.79768381938246191</v>
      </c>
    </row>
    <row r="259" spans="9:39" x14ac:dyDescent="0.3">
      <c r="I259">
        <v>256</v>
      </c>
      <c r="J259" s="14">
        <f t="shared" ca="1" si="94"/>
        <v>-63330</v>
      </c>
      <c r="K259" s="41">
        <f t="shared" ca="1" si="95"/>
        <v>18.809999999999999</v>
      </c>
      <c r="L259" s="41">
        <f t="shared" ca="1" si="96"/>
        <v>13.06</v>
      </c>
      <c r="M259" s="14">
        <f t="shared" ca="1" si="97"/>
        <v>5371</v>
      </c>
      <c r="N259" s="14">
        <f t="shared" ca="1" si="112"/>
        <v>20883.249999999989</v>
      </c>
      <c r="O259" s="41">
        <f t="shared" ca="1" si="98"/>
        <v>18.329999999999998</v>
      </c>
      <c r="P259" s="41">
        <f t="shared" ca="1" si="99"/>
        <v>13.4</v>
      </c>
      <c r="Q259" s="14">
        <f t="shared" ca="1" si="100"/>
        <v>5152</v>
      </c>
      <c r="R259" s="14">
        <f t="shared" ca="1" si="113"/>
        <v>15399.35999999999</v>
      </c>
      <c r="S259" s="41">
        <f t="shared" ca="1" si="101"/>
        <v>18.829999999999998</v>
      </c>
      <c r="T259" s="41">
        <f t="shared" ca="1" si="102"/>
        <v>12.68</v>
      </c>
      <c r="U259" s="14">
        <f t="shared" ca="1" si="103"/>
        <v>5030</v>
      </c>
      <c r="V259" s="14">
        <f t="shared" ca="1" si="114"/>
        <v>20934.499999999993</v>
      </c>
      <c r="W259" s="41">
        <f t="shared" ca="1" si="104"/>
        <v>17.86</v>
      </c>
      <c r="X259" s="41">
        <f t="shared" ca="1" si="105"/>
        <v>13.54</v>
      </c>
      <c r="Y259" s="14">
        <f t="shared" ca="1" si="106"/>
        <v>5165</v>
      </c>
      <c r="Z259" s="14">
        <f t="shared" ca="1" si="115"/>
        <v>12312.800000000003</v>
      </c>
      <c r="AA259" s="41">
        <f t="shared" ca="1" si="107"/>
        <v>17.739999999999998</v>
      </c>
      <c r="AB259" s="41">
        <f t="shared" ca="1" si="108"/>
        <v>13.82</v>
      </c>
      <c r="AC259" s="14">
        <f t="shared" ca="1" si="109"/>
        <v>5198</v>
      </c>
      <c r="AD259" s="14">
        <f t="shared" ca="1" si="116"/>
        <v>0</v>
      </c>
      <c r="AE259">
        <f t="shared" ca="1" si="117"/>
        <v>4</v>
      </c>
      <c r="AF259" s="46">
        <f t="shared" ca="1" si="118"/>
        <v>-2446.7400366627376</v>
      </c>
      <c r="AH259" s="42">
        <f t="shared" ca="1" si="111"/>
        <v>0.91082878352341545</v>
      </c>
      <c r="AI259" s="42">
        <f t="shared" ca="1" si="119"/>
        <v>0.65420127145885509</v>
      </c>
      <c r="AJ259" s="42">
        <f t="shared" ca="1" si="119"/>
        <v>0.23740449437930111</v>
      </c>
      <c r="AK259" s="42">
        <f t="shared" ca="1" si="119"/>
        <v>0.79833643273283383</v>
      </c>
      <c r="AL259" s="42">
        <f t="shared" ca="1" si="119"/>
        <v>0.48879944612969817</v>
      </c>
      <c r="AM259" s="42">
        <f t="shared" ca="1" si="119"/>
        <v>0.39458295389997344</v>
      </c>
    </row>
    <row r="260" spans="9:39" x14ac:dyDescent="0.3">
      <c r="I260">
        <v>257</v>
      </c>
      <c r="J260" s="14">
        <f t="shared" ca="1" si="94"/>
        <v>-63534</v>
      </c>
      <c r="K260" s="41">
        <f t="shared" ca="1" si="95"/>
        <v>19.23</v>
      </c>
      <c r="L260" s="41">
        <f t="shared" ca="1" si="96"/>
        <v>12.77</v>
      </c>
      <c r="M260" s="14">
        <f t="shared" ca="1" si="97"/>
        <v>5354</v>
      </c>
      <c r="N260" s="14">
        <f t="shared" ca="1" si="112"/>
        <v>24586.840000000004</v>
      </c>
      <c r="O260" s="41">
        <f t="shared" ca="1" si="98"/>
        <v>19.3</v>
      </c>
      <c r="P260" s="41">
        <f t="shared" ca="1" si="99"/>
        <v>13.65</v>
      </c>
      <c r="Q260" s="14">
        <f t="shared" ca="1" si="100"/>
        <v>4908</v>
      </c>
      <c r="R260" s="14">
        <f t="shared" ca="1" si="113"/>
        <v>17730.2</v>
      </c>
      <c r="S260" s="41">
        <f t="shared" ca="1" si="101"/>
        <v>18.079999999999998</v>
      </c>
      <c r="T260" s="41">
        <f t="shared" ca="1" si="102"/>
        <v>13.01</v>
      </c>
      <c r="U260" s="14">
        <f t="shared" ca="1" si="103"/>
        <v>5096</v>
      </c>
      <c r="V260" s="14">
        <f t="shared" ca="1" si="114"/>
        <v>15836.719999999994</v>
      </c>
      <c r="W260" s="41">
        <f t="shared" ca="1" si="104"/>
        <v>18.18</v>
      </c>
      <c r="X260" s="41">
        <f t="shared" ca="1" si="105"/>
        <v>13.3</v>
      </c>
      <c r="Y260" s="14">
        <f t="shared" ca="1" si="106"/>
        <v>4955</v>
      </c>
      <c r="Z260" s="14">
        <f t="shared" ca="1" si="115"/>
        <v>14180.399999999994</v>
      </c>
      <c r="AA260" s="41">
        <f t="shared" ca="1" si="107"/>
        <v>19.41</v>
      </c>
      <c r="AB260" s="41">
        <f t="shared" ca="1" si="108"/>
        <v>13.78</v>
      </c>
      <c r="AC260" s="14">
        <f t="shared" ca="1" si="109"/>
        <v>5050</v>
      </c>
      <c r="AD260" s="14">
        <f t="shared" ca="1" si="116"/>
        <v>18431.500000000004</v>
      </c>
      <c r="AE260">
        <f t="shared" ca="1" si="117"/>
        <v>5</v>
      </c>
      <c r="AF260" s="46">
        <f t="shared" ca="1" si="118"/>
        <v>12965.147588260974</v>
      </c>
      <c r="AH260" s="42">
        <f t="shared" ca="1" si="111"/>
        <v>0.97139671659770543</v>
      </c>
      <c r="AI260" s="42">
        <f t="shared" ca="1" si="119"/>
        <v>9.1634973018977828E-2</v>
      </c>
      <c r="AJ260" s="42">
        <f t="shared" ca="1" si="119"/>
        <v>0.56785153195191473</v>
      </c>
      <c r="AK260" s="42">
        <f t="shared" ca="1" si="119"/>
        <v>5.0864305954843037E-3</v>
      </c>
      <c r="AL260" s="42">
        <f t="shared" ca="1" si="119"/>
        <v>0.36932006962225561</v>
      </c>
      <c r="AM260" s="42">
        <f t="shared" ca="1" si="119"/>
        <v>0.86563097722578841</v>
      </c>
    </row>
    <row r="261" spans="9:39" x14ac:dyDescent="0.3">
      <c r="I261">
        <v>258</v>
      </c>
      <c r="J261" s="14">
        <f t="shared" ref="J261:J324" ca="1" si="120">RANDBETWEEN($B$13,$C$13)*-1</f>
        <v>-62118</v>
      </c>
      <c r="K261" s="41">
        <f t="shared" ref="K261:K324" ca="1" si="121">RANDBETWEEN($E$14,$F$14)/100</f>
        <v>18.54</v>
      </c>
      <c r="L261" s="41">
        <f t="shared" ref="L261:L324" ca="1" si="122">RANDBETWEEN($E$15,$F$15)/100</f>
        <v>12.84</v>
      </c>
      <c r="M261" s="14">
        <f t="shared" ref="M261:M324" ca="1" si="123">IF(AH261&lt;=0.1,RANDBETWEEN($B$23,$C$23),IF(AND(AH261&gt;0.1,AH261&lt;0.7),RANDBETWEEN($D$23,$E$23),IF(AH261&gt;=0.7,RANDBETWEEN($F$23,$G$23),FALSE)))</f>
        <v>5049</v>
      </c>
      <c r="N261" s="14">
        <f t="shared" ca="1" si="112"/>
        <v>18779.299999999996</v>
      </c>
      <c r="O261" s="41">
        <f t="shared" ref="O261:O324" ca="1" si="124">RANDBETWEEN($E$14,$F$14)/100</f>
        <v>17.86</v>
      </c>
      <c r="P261" s="41">
        <f t="shared" ref="P261:P324" ca="1" si="125">RANDBETWEEN($E$15,$F$15)/100</f>
        <v>13.89</v>
      </c>
      <c r="Q261" s="14" t="b">
        <f t="shared" ref="Q261:Q324" ca="1" si="126">IF(AI261&lt;=0.1,RANDBETWEEN($B$23,$C$23),IF(AND(AI261&gt;0.1,AL261&lt;0.7),RANDBETWEEN($D$23,$E$23),IF(AI261&gt;=0.7,RANDBETWEEN($F$23,$G$23),FALSE)))</f>
        <v>0</v>
      </c>
      <c r="R261" s="14">
        <f t="shared" ca="1" si="113"/>
        <v>-10000</v>
      </c>
      <c r="S261" s="41">
        <f t="shared" ref="S261:S324" ca="1" si="127">RANDBETWEEN($E$14,$F$14)/100</f>
        <v>19.07</v>
      </c>
      <c r="T261" s="41">
        <f t="shared" ref="T261:T324" ca="1" si="128">RANDBETWEEN($E$15,$F$15)/100</f>
        <v>13.08</v>
      </c>
      <c r="U261" s="14">
        <f t="shared" ref="U261:U324" ca="1" si="129">IF(AJ261&lt;=0.1,RANDBETWEEN($B$23,$C$23),IF(AND(AJ261&gt;0.1,AP261&lt;0.7),RANDBETWEEN($D$23,$E$23),IF(AJ261&gt;=0.7,RANDBETWEEN($F$23,$G$23),FALSE)))</f>
        <v>5141</v>
      </c>
      <c r="V261" s="14">
        <f t="shared" ca="1" si="114"/>
        <v>20794.59</v>
      </c>
      <c r="W261" s="41">
        <f t="shared" ref="W261:W324" ca="1" si="130">RANDBETWEEN($E$14,$F$14)/100</f>
        <v>18.36</v>
      </c>
      <c r="X261" s="41">
        <f t="shared" ref="X261:X324" ca="1" si="131">RANDBETWEEN($E$15,$F$15)/100</f>
        <v>12.64</v>
      </c>
      <c r="Y261" s="14">
        <f t="shared" ref="Y261:Y324" ca="1" si="132">IF(AK261&lt;=0.1,RANDBETWEEN($B$23,$C$23),IF(AND(AK261&gt;0.1,AT261&lt;0.7),RANDBETWEEN($D$23,$E$23),IF(AK261&gt;=0.7,RANDBETWEEN($F$23,$G$23),FALSE)))</f>
        <v>5024</v>
      </c>
      <c r="Z261" s="14">
        <f t="shared" ca="1" si="115"/>
        <v>18737.279999999995</v>
      </c>
      <c r="AA261" s="41">
        <f t="shared" ref="AA261:AA324" ca="1" si="133">RANDBETWEEN($E$14,$F$14)/100</f>
        <v>18.43</v>
      </c>
      <c r="AB261" s="41">
        <f t="shared" ref="AB261:AB324" ca="1" si="134">RANDBETWEEN($E$15,$F$15)/100</f>
        <v>13.68</v>
      </c>
      <c r="AC261" s="14">
        <f t="shared" ref="AC261:AC324" ca="1" si="135">IF(AL261&lt;=0.1,RANDBETWEEN($B$23,$C$23),IF(AND(AL261&gt;0.1,AX261&lt;0.7),RANDBETWEEN($D$23,$E$23),IF(AL261&gt;=0.7,RANDBETWEEN($F$23,$G$23),FALSE)))</f>
        <v>5183</v>
      </c>
      <c r="AD261" s="14">
        <f t="shared" ca="1" si="116"/>
        <v>0</v>
      </c>
      <c r="AE261">
        <f t="shared" ca="1" si="117"/>
        <v>4</v>
      </c>
      <c r="AF261" s="46">
        <f t="shared" ca="1" si="118"/>
        <v>-19811.720890904031</v>
      </c>
      <c r="AH261" s="42">
        <f t="shared" ca="1" si="111"/>
        <v>0.48916765805990958</v>
      </c>
      <c r="AI261" s="42">
        <f t="shared" ca="1" si="119"/>
        <v>0.53434114852886139</v>
      </c>
      <c r="AJ261" s="42">
        <f t="shared" ca="1" si="119"/>
        <v>0.80075440933453612</v>
      </c>
      <c r="AK261" s="42">
        <f t="shared" ca="1" si="119"/>
        <v>0.24022570047783631</v>
      </c>
      <c r="AL261" s="42">
        <f t="shared" ca="1" si="119"/>
        <v>0.73071595143986523</v>
      </c>
      <c r="AM261" s="42">
        <f t="shared" ca="1" si="119"/>
        <v>0.46114272692732794</v>
      </c>
    </row>
    <row r="262" spans="9:39" x14ac:dyDescent="0.3">
      <c r="I262">
        <v>259</v>
      </c>
      <c r="J262" s="14">
        <f t="shared" ca="1" si="120"/>
        <v>-62128</v>
      </c>
      <c r="K262" s="41">
        <f t="shared" ca="1" si="121"/>
        <v>17.79</v>
      </c>
      <c r="L262" s="41">
        <f t="shared" ca="1" si="122"/>
        <v>13.25</v>
      </c>
      <c r="M262" s="14">
        <f t="shared" ca="1" si="123"/>
        <v>5153</v>
      </c>
      <c r="N262" s="14">
        <f t="shared" ca="1" si="112"/>
        <v>13394.619999999995</v>
      </c>
      <c r="O262" s="41">
        <f t="shared" ca="1" si="124"/>
        <v>18</v>
      </c>
      <c r="P262" s="41">
        <f t="shared" ca="1" si="125"/>
        <v>13.11</v>
      </c>
      <c r="Q262" s="14">
        <f t="shared" ca="1" si="126"/>
        <v>5020</v>
      </c>
      <c r="R262" s="14">
        <f t="shared" ca="1" si="113"/>
        <v>14547.800000000003</v>
      </c>
      <c r="S262" s="41">
        <f t="shared" ca="1" si="127"/>
        <v>18.91</v>
      </c>
      <c r="T262" s="41">
        <f t="shared" ca="1" si="128"/>
        <v>13</v>
      </c>
      <c r="U262" s="14">
        <f t="shared" ca="1" si="129"/>
        <v>5105</v>
      </c>
      <c r="V262" s="14">
        <f t="shared" ca="1" si="114"/>
        <v>20170.55</v>
      </c>
      <c r="W262" s="41">
        <f t="shared" ca="1" si="130"/>
        <v>18.91</v>
      </c>
      <c r="X262" s="41">
        <f t="shared" ca="1" si="131"/>
        <v>13.93</v>
      </c>
      <c r="Y262" s="14">
        <f t="shared" ca="1" si="132"/>
        <v>5078</v>
      </c>
      <c r="Z262" s="14">
        <f t="shared" ca="1" si="115"/>
        <v>15288.440000000002</v>
      </c>
      <c r="AA262" s="41">
        <f t="shared" ca="1" si="133"/>
        <v>19.32</v>
      </c>
      <c r="AB262" s="41">
        <f t="shared" ca="1" si="134"/>
        <v>13.51</v>
      </c>
      <c r="AC262" s="14">
        <f t="shared" ca="1" si="135"/>
        <v>5197</v>
      </c>
      <c r="AD262" s="14">
        <f t="shared" ca="1" si="116"/>
        <v>0</v>
      </c>
      <c r="AE262">
        <f t="shared" ca="1" si="117"/>
        <v>4</v>
      </c>
      <c r="AF262" s="46">
        <f t="shared" ca="1" si="118"/>
        <v>-7074.166654278134</v>
      </c>
      <c r="AH262" s="42">
        <f t="shared" ca="1" si="111"/>
        <v>0.35102810694521869</v>
      </c>
      <c r="AI262" s="42">
        <f t="shared" ca="1" si="119"/>
        <v>0.64014992794462289</v>
      </c>
      <c r="AJ262" s="42">
        <f t="shared" ca="1" si="119"/>
        <v>0.77764646576905327</v>
      </c>
      <c r="AK262" s="42">
        <f t="shared" ca="1" si="119"/>
        <v>0.38743814407189092</v>
      </c>
      <c r="AL262" s="42">
        <f t="shared" ca="1" si="119"/>
        <v>0.5268720357252229</v>
      </c>
      <c r="AM262" s="42">
        <f t="shared" ca="1" si="119"/>
        <v>0.42063731448932129</v>
      </c>
    </row>
    <row r="263" spans="9:39" x14ac:dyDescent="0.3">
      <c r="I263">
        <v>260</v>
      </c>
      <c r="J263" s="14">
        <f t="shared" ca="1" si="120"/>
        <v>-58178</v>
      </c>
      <c r="K263" s="41">
        <f t="shared" ca="1" si="121"/>
        <v>17.89</v>
      </c>
      <c r="L263" s="41">
        <f t="shared" ca="1" si="122"/>
        <v>13.37</v>
      </c>
      <c r="M263" s="14">
        <f t="shared" ca="1" si="123"/>
        <v>4965</v>
      </c>
      <c r="N263" s="14">
        <f t="shared" ca="1" si="112"/>
        <v>12441.800000000007</v>
      </c>
      <c r="O263" s="41">
        <f t="shared" ca="1" si="124"/>
        <v>19.239999999999998</v>
      </c>
      <c r="P263" s="41">
        <f t="shared" ca="1" si="125"/>
        <v>13.13</v>
      </c>
      <c r="Q263" s="14">
        <f t="shared" ca="1" si="126"/>
        <v>4937</v>
      </c>
      <c r="R263" s="14">
        <f t="shared" ca="1" si="113"/>
        <v>20165.069999999989</v>
      </c>
      <c r="S263" s="41">
        <f t="shared" ca="1" si="127"/>
        <v>18.62</v>
      </c>
      <c r="T263" s="41">
        <f t="shared" ca="1" si="128"/>
        <v>12.73</v>
      </c>
      <c r="U263" s="14">
        <f t="shared" ca="1" si="129"/>
        <v>5181</v>
      </c>
      <c r="V263" s="14">
        <f t="shared" ca="1" si="114"/>
        <v>20516.090000000004</v>
      </c>
      <c r="W263" s="41">
        <f t="shared" ca="1" si="130"/>
        <v>17.71</v>
      </c>
      <c r="X263" s="41">
        <f t="shared" ca="1" si="131"/>
        <v>13.08</v>
      </c>
      <c r="Y263" s="14">
        <f t="shared" ca="1" si="132"/>
        <v>5082</v>
      </c>
      <c r="Z263" s="14">
        <f t="shared" ca="1" si="115"/>
        <v>13529.660000000003</v>
      </c>
      <c r="AA263" s="41">
        <f t="shared" ca="1" si="133"/>
        <v>18.07</v>
      </c>
      <c r="AB263" s="41">
        <f t="shared" ca="1" si="134"/>
        <v>13.18</v>
      </c>
      <c r="AC263" s="14">
        <f t="shared" ca="1" si="135"/>
        <v>5059</v>
      </c>
      <c r="AD263" s="14">
        <f t="shared" ca="1" si="116"/>
        <v>0</v>
      </c>
      <c r="AE263">
        <f t="shared" ca="1" si="117"/>
        <v>4</v>
      </c>
      <c r="AF263" s="46">
        <f t="shared" ca="1" si="118"/>
        <v>-519.95244279211681</v>
      </c>
      <c r="AH263" s="42">
        <f t="shared" ca="1" si="111"/>
        <v>4.482526967509004E-2</v>
      </c>
      <c r="AI263" s="42">
        <f t="shared" ca="1" si="119"/>
        <v>1.7238021971400008E-2</v>
      </c>
      <c r="AJ263" s="42">
        <f t="shared" ca="1" si="119"/>
        <v>0.67337416611588741</v>
      </c>
      <c r="AK263" s="42">
        <f t="shared" ca="1" si="119"/>
        <v>0.15046248701886156</v>
      </c>
      <c r="AL263" s="42">
        <f t="shared" ca="1" si="119"/>
        <v>0.89075260668830247</v>
      </c>
      <c r="AM263" s="42">
        <f t="shared" ca="1" si="119"/>
        <v>0.16773682123808864</v>
      </c>
    </row>
    <row r="264" spans="9:39" x14ac:dyDescent="0.3">
      <c r="I264">
        <v>261</v>
      </c>
      <c r="J264" s="14">
        <f t="shared" ca="1" si="120"/>
        <v>-63765</v>
      </c>
      <c r="K264" s="41">
        <f t="shared" ca="1" si="121"/>
        <v>17.78</v>
      </c>
      <c r="L264" s="41">
        <f t="shared" ca="1" si="122"/>
        <v>12.52</v>
      </c>
      <c r="M264" s="14">
        <f t="shared" ca="1" si="123"/>
        <v>4909</v>
      </c>
      <c r="N264" s="14">
        <f t="shared" ca="1" si="112"/>
        <v>15821.340000000007</v>
      </c>
      <c r="O264" s="41">
        <f t="shared" ca="1" si="124"/>
        <v>17.77</v>
      </c>
      <c r="P264" s="41">
        <f t="shared" ca="1" si="125"/>
        <v>12.83</v>
      </c>
      <c r="Q264" s="14">
        <f t="shared" ca="1" si="126"/>
        <v>5160</v>
      </c>
      <c r="R264" s="14">
        <f t="shared" ca="1" si="113"/>
        <v>15490.399999999998</v>
      </c>
      <c r="S264" s="41">
        <f t="shared" ca="1" si="127"/>
        <v>17.920000000000002</v>
      </c>
      <c r="T264" s="41">
        <f t="shared" ca="1" si="128"/>
        <v>12.65</v>
      </c>
      <c r="U264" s="14">
        <f t="shared" ca="1" si="129"/>
        <v>4948</v>
      </c>
      <c r="V264" s="14">
        <f t="shared" ca="1" si="114"/>
        <v>16075.960000000006</v>
      </c>
      <c r="W264" s="41">
        <f t="shared" ca="1" si="130"/>
        <v>18.7</v>
      </c>
      <c r="X264" s="41">
        <f t="shared" ca="1" si="131"/>
        <v>13.79</v>
      </c>
      <c r="Y264" s="14">
        <f t="shared" ca="1" si="132"/>
        <v>5091</v>
      </c>
      <c r="Z264" s="14">
        <f t="shared" ca="1" si="115"/>
        <v>14996.810000000001</v>
      </c>
      <c r="AA264" s="41">
        <f t="shared" ca="1" si="133"/>
        <v>17.96</v>
      </c>
      <c r="AB264" s="41">
        <f t="shared" ca="1" si="134"/>
        <v>13.45</v>
      </c>
      <c r="AC264" s="14">
        <f t="shared" ca="1" si="135"/>
        <v>5121</v>
      </c>
      <c r="AD264" s="14">
        <f t="shared" ca="1" si="116"/>
        <v>0</v>
      </c>
      <c r="AE264">
        <f t="shared" ca="1" si="117"/>
        <v>4</v>
      </c>
      <c r="AF264" s="46">
        <f t="shared" ca="1" si="118"/>
        <v>-9128.5306733327234</v>
      </c>
      <c r="AH264" s="42">
        <f t="shared" ca="1" si="111"/>
        <v>4.9544992713201119E-2</v>
      </c>
      <c r="AI264" s="42">
        <f t="shared" ca="1" si="119"/>
        <v>0.9692865231895551</v>
      </c>
      <c r="AJ264" s="42">
        <f t="shared" ca="1" si="119"/>
        <v>4.7982488129666767E-2</v>
      </c>
      <c r="AK264" s="42">
        <f t="shared" ca="1" si="119"/>
        <v>0.57765289035419953</v>
      </c>
      <c r="AL264" s="42">
        <f t="shared" ca="1" si="119"/>
        <v>0.24254389622083961</v>
      </c>
      <c r="AM264" s="42">
        <f t="shared" ca="1" si="119"/>
        <v>0.57573634328328893</v>
      </c>
    </row>
    <row r="265" spans="9:39" x14ac:dyDescent="0.3">
      <c r="I265">
        <v>262</v>
      </c>
      <c r="J265" s="14">
        <f t="shared" ca="1" si="120"/>
        <v>-58562</v>
      </c>
      <c r="K265" s="41">
        <f t="shared" ca="1" si="121"/>
        <v>18.559999999999999</v>
      </c>
      <c r="L265" s="41">
        <f t="shared" ca="1" si="122"/>
        <v>13.42</v>
      </c>
      <c r="M265" s="14">
        <f t="shared" ca="1" si="123"/>
        <v>5365</v>
      </c>
      <c r="N265" s="14">
        <f t="shared" ca="1" si="112"/>
        <v>17576.099999999995</v>
      </c>
      <c r="O265" s="41">
        <f t="shared" ca="1" si="124"/>
        <v>19.39</v>
      </c>
      <c r="P265" s="41">
        <f t="shared" ca="1" si="125"/>
        <v>13.2</v>
      </c>
      <c r="Q265" s="14">
        <f t="shared" ca="1" si="126"/>
        <v>5061</v>
      </c>
      <c r="R265" s="14">
        <f t="shared" ca="1" si="113"/>
        <v>21327.590000000007</v>
      </c>
      <c r="S265" s="41">
        <f t="shared" ca="1" si="127"/>
        <v>19.309999999999999</v>
      </c>
      <c r="T265" s="41">
        <f t="shared" ca="1" si="128"/>
        <v>13.44</v>
      </c>
      <c r="U265" s="14">
        <f t="shared" ca="1" si="129"/>
        <v>5046</v>
      </c>
      <c r="V265" s="14">
        <f t="shared" ca="1" si="114"/>
        <v>19620.019999999997</v>
      </c>
      <c r="W265" s="41">
        <f t="shared" ca="1" si="130"/>
        <v>19.239999999999998</v>
      </c>
      <c r="X265" s="41">
        <f t="shared" ca="1" si="131"/>
        <v>13.47</v>
      </c>
      <c r="Y265" s="14">
        <f t="shared" ca="1" si="132"/>
        <v>5132</v>
      </c>
      <c r="Z265" s="14">
        <f t="shared" ca="1" si="115"/>
        <v>19611.639999999989</v>
      </c>
      <c r="AA265" s="41">
        <f t="shared" ca="1" si="133"/>
        <v>18.260000000000002</v>
      </c>
      <c r="AB265" s="41">
        <f t="shared" ca="1" si="134"/>
        <v>13.57</v>
      </c>
      <c r="AC265" s="14">
        <f t="shared" ca="1" si="135"/>
        <v>5192</v>
      </c>
      <c r="AD265" s="14">
        <f t="shared" ca="1" si="116"/>
        <v>0</v>
      </c>
      <c r="AE265">
        <f t="shared" ca="1" si="117"/>
        <v>4</v>
      </c>
      <c r="AF265" s="46">
        <f t="shared" ca="1" si="118"/>
        <v>8498.4042305305102</v>
      </c>
      <c r="AH265" s="42">
        <f t="shared" ca="1" si="111"/>
        <v>0.99147638313292719</v>
      </c>
      <c r="AI265" s="42">
        <f t="shared" ca="1" si="119"/>
        <v>0.37098897301346512</v>
      </c>
      <c r="AJ265" s="42">
        <f t="shared" ca="1" si="119"/>
        <v>0.59836693022559706</v>
      </c>
      <c r="AK265" s="42">
        <f t="shared" ca="1" si="119"/>
        <v>0.9029547641142126</v>
      </c>
      <c r="AL265" s="42">
        <f t="shared" ca="1" si="119"/>
        <v>0.5182438707921091</v>
      </c>
      <c r="AM265" s="42">
        <f t="shared" ca="1" si="119"/>
        <v>0.40425370568648378</v>
      </c>
    </row>
    <row r="266" spans="9:39" x14ac:dyDescent="0.3">
      <c r="I266">
        <v>263</v>
      </c>
      <c r="J266" s="14">
        <f t="shared" ca="1" si="120"/>
        <v>-59407</v>
      </c>
      <c r="K266" s="41">
        <f t="shared" ca="1" si="121"/>
        <v>17.88</v>
      </c>
      <c r="L266" s="41">
        <f t="shared" ca="1" si="122"/>
        <v>12.94</v>
      </c>
      <c r="M266" s="14">
        <f t="shared" ca="1" si="123"/>
        <v>4976</v>
      </c>
      <c r="N266" s="14">
        <f t="shared" ca="1" si="112"/>
        <v>14581.439999999999</v>
      </c>
      <c r="O266" s="41">
        <f t="shared" ca="1" si="124"/>
        <v>18.02</v>
      </c>
      <c r="P266" s="41">
        <f t="shared" ca="1" si="125"/>
        <v>13.5</v>
      </c>
      <c r="Q266" s="14">
        <f t="shared" ca="1" si="126"/>
        <v>4932</v>
      </c>
      <c r="R266" s="14">
        <f t="shared" ca="1" si="113"/>
        <v>12292.64</v>
      </c>
      <c r="S266" s="41">
        <f t="shared" ca="1" si="127"/>
        <v>18.96</v>
      </c>
      <c r="T266" s="41">
        <f t="shared" ca="1" si="128"/>
        <v>12.72</v>
      </c>
      <c r="U266" s="14">
        <f t="shared" ca="1" si="129"/>
        <v>5139</v>
      </c>
      <c r="V266" s="14">
        <f t="shared" ca="1" si="114"/>
        <v>22067.360000000001</v>
      </c>
      <c r="W266" s="41">
        <f t="shared" ca="1" si="130"/>
        <v>18.579999999999998</v>
      </c>
      <c r="X266" s="41">
        <f t="shared" ca="1" si="131"/>
        <v>13.83</v>
      </c>
      <c r="Y266" s="14">
        <f t="shared" ca="1" si="132"/>
        <v>4995</v>
      </c>
      <c r="Z266" s="14">
        <f t="shared" ca="1" si="115"/>
        <v>13726.249999999993</v>
      </c>
      <c r="AA266" s="41">
        <f t="shared" ca="1" si="133"/>
        <v>18.920000000000002</v>
      </c>
      <c r="AB266" s="41">
        <f t="shared" ca="1" si="134"/>
        <v>13.51</v>
      </c>
      <c r="AC266" s="14">
        <f t="shared" ca="1" si="135"/>
        <v>4931</v>
      </c>
      <c r="AD266" s="14">
        <f t="shared" ca="1" si="116"/>
        <v>16676.71000000001</v>
      </c>
      <c r="AE266">
        <f t="shared" ca="1" si="117"/>
        <v>5</v>
      </c>
      <c r="AF266" s="46">
        <f t="shared" ca="1" si="118"/>
        <v>6747.1186610645536</v>
      </c>
      <c r="AH266" s="42">
        <f t="shared" ca="1" si="111"/>
        <v>9.7781151969404956E-3</v>
      </c>
      <c r="AI266" s="42">
        <f t="shared" ca="1" si="119"/>
        <v>4.8136974859084081E-2</v>
      </c>
      <c r="AJ266" s="42">
        <f t="shared" ca="1" si="119"/>
        <v>0.46396742641977073</v>
      </c>
      <c r="AK266" s="42">
        <f t="shared" ca="1" si="119"/>
        <v>3.1583457978600404E-2</v>
      </c>
      <c r="AL266" s="42">
        <f t="shared" ca="1" si="119"/>
        <v>4.3621140865014008E-2</v>
      </c>
      <c r="AM266" s="42">
        <f t="shared" ca="1" si="119"/>
        <v>0.86339936586823907</v>
      </c>
    </row>
    <row r="267" spans="9:39" x14ac:dyDescent="0.3">
      <c r="I267">
        <v>264</v>
      </c>
      <c r="J267" s="14">
        <f t="shared" ca="1" si="120"/>
        <v>-62722</v>
      </c>
      <c r="K267" s="41">
        <f t="shared" ca="1" si="121"/>
        <v>17.86</v>
      </c>
      <c r="L267" s="41">
        <f t="shared" ca="1" si="122"/>
        <v>13.67</v>
      </c>
      <c r="M267" s="14">
        <f t="shared" ca="1" si="123"/>
        <v>5300</v>
      </c>
      <c r="N267" s="14">
        <f t="shared" ca="1" si="112"/>
        <v>12206.999999999996</v>
      </c>
      <c r="O267" s="41">
        <f t="shared" ca="1" si="124"/>
        <v>18.37</v>
      </c>
      <c r="P267" s="41">
        <f t="shared" ca="1" si="125"/>
        <v>13.39</v>
      </c>
      <c r="Q267" s="14" t="b">
        <f t="shared" ca="1" si="126"/>
        <v>0</v>
      </c>
      <c r="R267" s="14">
        <f t="shared" ca="1" si="113"/>
        <v>-10000</v>
      </c>
      <c r="S267" s="41">
        <f t="shared" ca="1" si="127"/>
        <v>18.350000000000001</v>
      </c>
      <c r="T267" s="41">
        <f t="shared" ca="1" si="128"/>
        <v>13.46</v>
      </c>
      <c r="U267" s="14">
        <f t="shared" ca="1" si="129"/>
        <v>5056</v>
      </c>
      <c r="V267" s="14">
        <f t="shared" ca="1" si="114"/>
        <v>14723.840000000004</v>
      </c>
      <c r="W267" s="41">
        <f t="shared" ca="1" si="130"/>
        <v>18.14</v>
      </c>
      <c r="X267" s="41">
        <f t="shared" ca="1" si="131"/>
        <v>13.85</v>
      </c>
      <c r="Y267" s="14">
        <f t="shared" ca="1" si="132"/>
        <v>5010</v>
      </c>
      <c r="Z267" s="14">
        <f t="shared" ca="1" si="115"/>
        <v>11492.900000000005</v>
      </c>
      <c r="AA267" s="41">
        <f t="shared" ca="1" si="133"/>
        <v>18.53</v>
      </c>
      <c r="AB267" s="41">
        <f t="shared" ca="1" si="134"/>
        <v>13.79</v>
      </c>
      <c r="AC267" s="14">
        <f t="shared" ca="1" si="135"/>
        <v>5174</v>
      </c>
      <c r="AD267" s="14">
        <f t="shared" ca="1" si="116"/>
        <v>14524.760000000009</v>
      </c>
      <c r="AE267">
        <f t="shared" ca="1" si="117"/>
        <v>5</v>
      </c>
      <c r="AF267" s="46">
        <f t="shared" ca="1" si="118"/>
        <v>-26213.497923457337</v>
      </c>
      <c r="AH267" s="42">
        <f t="shared" ca="1" si="111"/>
        <v>0.72638230266893711</v>
      </c>
      <c r="AI267" s="42">
        <f t="shared" ca="1" si="119"/>
        <v>0.22530237285231869</v>
      </c>
      <c r="AJ267" s="42">
        <f t="shared" ca="1" si="119"/>
        <v>0.21409989090510917</v>
      </c>
      <c r="AK267" s="42">
        <f t="shared" ca="1" si="119"/>
        <v>0.15567306611736664</v>
      </c>
      <c r="AL267" s="42">
        <f t="shared" ca="1" si="119"/>
        <v>0.86431927086617588</v>
      </c>
      <c r="AM267" s="42">
        <f t="shared" ca="1" si="119"/>
        <v>0.93833026983877799</v>
      </c>
    </row>
    <row r="268" spans="9:39" x14ac:dyDescent="0.3">
      <c r="I268">
        <v>265</v>
      </c>
      <c r="J268" s="14">
        <f t="shared" ca="1" si="120"/>
        <v>-59854</v>
      </c>
      <c r="K268" s="41">
        <f t="shared" ca="1" si="121"/>
        <v>18.12</v>
      </c>
      <c r="L268" s="41">
        <f t="shared" ca="1" si="122"/>
        <v>12.77</v>
      </c>
      <c r="M268" s="14">
        <f t="shared" ca="1" si="123"/>
        <v>4908</v>
      </c>
      <c r="N268" s="14">
        <f t="shared" ca="1" si="112"/>
        <v>16257.800000000007</v>
      </c>
      <c r="O268" s="41">
        <f t="shared" ca="1" si="124"/>
        <v>18.32</v>
      </c>
      <c r="P268" s="41">
        <f t="shared" ca="1" si="125"/>
        <v>12.58</v>
      </c>
      <c r="Q268" s="14" t="b">
        <f t="shared" ca="1" si="126"/>
        <v>0</v>
      </c>
      <c r="R268" s="14">
        <f t="shared" ca="1" si="113"/>
        <v>-10000</v>
      </c>
      <c r="S268" s="41">
        <f t="shared" ca="1" si="127"/>
        <v>18.05</v>
      </c>
      <c r="T268" s="41">
        <f t="shared" ca="1" si="128"/>
        <v>13.07</v>
      </c>
      <c r="U268" s="14">
        <f t="shared" ca="1" si="129"/>
        <v>5050</v>
      </c>
      <c r="V268" s="14">
        <f t="shared" ca="1" si="114"/>
        <v>15149.000000000004</v>
      </c>
      <c r="W268" s="41">
        <f t="shared" ca="1" si="130"/>
        <v>18.690000000000001</v>
      </c>
      <c r="X268" s="41">
        <f t="shared" ca="1" si="131"/>
        <v>13.51</v>
      </c>
      <c r="Y268" s="14">
        <f t="shared" ca="1" si="132"/>
        <v>5063</v>
      </c>
      <c r="Z268" s="14">
        <f t="shared" ca="1" si="115"/>
        <v>16226.340000000007</v>
      </c>
      <c r="AA268" s="41">
        <f t="shared" ca="1" si="133"/>
        <v>19.489999999999998</v>
      </c>
      <c r="AB268" s="41">
        <f t="shared" ca="1" si="134"/>
        <v>12.94</v>
      </c>
      <c r="AC268" s="14">
        <f t="shared" ca="1" si="135"/>
        <v>5172</v>
      </c>
      <c r="AD268" s="14">
        <f t="shared" ca="1" si="116"/>
        <v>0</v>
      </c>
      <c r="AE268">
        <f t="shared" ca="1" si="117"/>
        <v>4</v>
      </c>
      <c r="AF268" s="46">
        <f t="shared" ca="1" si="118"/>
        <v>-26268.154358612363</v>
      </c>
      <c r="AH268" s="42">
        <f t="shared" ca="1" si="111"/>
        <v>3.444857490923714E-3</v>
      </c>
      <c r="AI268" s="42">
        <f t="shared" ca="1" si="119"/>
        <v>0.31605417590354923</v>
      </c>
      <c r="AJ268" s="42">
        <f t="shared" ca="1" si="119"/>
        <v>0.69491821091667694</v>
      </c>
      <c r="AK268" s="42">
        <f t="shared" ca="1" si="119"/>
        <v>0.3415174739803869</v>
      </c>
      <c r="AL268" s="42">
        <f t="shared" ca="1" si="119"/>
        <v>0.79749921569078908</v>
      </c>
      <c r="AM268" s="42">
        <f t="shared" ca="1" si="119"/>
        <v>0.32034808533791603</v>
      </c>
    </row>
    <row r="269" spans="9:39" x14ac:dyDescent="0.3">
      <c r="I269">
        <v>266</v>
      </c>
      <c r="J269" s="14">
        <f t="shared" ca="1" si="120"/>
        <v>-58883</v>
      </c>
      <c r="K269" s="41">
        <f t="shared" ca="1" si="121"/>
        <v>18.61</v>
      </c>
      <c r="L269" s="41">
        <f t="shared" ca="1" si="122"/>
        <v>12.96</v>
      </c>
      <c r="M269" s="14">
        <f t="shared" ca="1" si="123"/>
        <v>5093</v>
      </c>
      <c r="N269" s="14">
        <f t="shared" ca="1" si="112"/>
        <v>18775.449999999993</v>
      </c>
      <c r="O269" s="41">
        <f t="shared" ca="1" si="124"/>
        <v>18</v>
      </c>
      <c r="P269" s="41">
        <f t="shared" ca="1" si="125"/>
        <v>13.74</v>
      </c>
      <c r="Q269" s="14">
        <f t="shared" ca="1" si="126"/>
        <v>4931</v>
      </c>
      <c r="R269" s="14">
        <f t="shared" ca="1" si="113"/>
        <v>11006.059999999998</v>
      </c>
      <c r="S269" s="41">
        <f t="shared" ca="1" si="127"/>
        <v>17.93</v>
      </c>
      <c r="T269" s="41">
        <f t="shared" ca="1" si="128"/>
        <v>13.95</v>
      </c>
      <c r="U269" s="14">
        <f t="shared" ca="1" si="129"/>
        <v>5062</v>
      </c>
      <c r="V269" s="14">
        <f t="shared" ca="1" si="114"/>
        <v>10146.760000000002</v>
      </c>
      <c r="W269" s="41">
        <f t="shared" ca="1" si="130"/>
        <v>19.12</v>
      </c>
      <c r="X269" s="41">
        <f t="shared" ca="1" si="131"/>
        <v>13.26</v>
      </c>
      <c r="Y269" s="14">
        <f t="shared" ca="1" si="132"/>
        <v>5096</v>
      </c>
      <c r="Z269" s="14">
        <f t="shared" ca="1" si="115"/>
        <v>19862.560000000005</v>
      </c>
      <c r="AA269" s="41">
        <f t="shared" ca="1" si="133"/>
        <v>17.95</v>
      </c>
      <c r="AB269" s="41">
        <f t="shared" ca="1" si="134"/>
        <v>13.28</v>
      </c>
      <c r="AC269" s="14">
        <f t="shared" ca="1" si="135"/>
        <v>5038</v>
      </c>
      <c r="AD269" s="14">
        <f t="shared" ca="1" si="116"/>
        <v>0</v>
      </c>
      <c r="AE269">
        <f t="shared" ca="1" si="117"/>
        <v>4</v>
      </c>
      <c r="AF269" s="46">
        <f t="shared" ca="1" si="118"/>
        <v>-6719.3715416847053</v>
      </c>
      <c r="AH269" s="42">
        <f t="shared" ca="1" si="111"/>
        <v>0.52844295136718789</v>
      </c>
      <c r="AI269" s="42">
        <f t="shared" ca="1" si="119"/>
        <v>3.6200517772525531E-2</v>
      </c>
      <c r="AJ269" s="42">
        <f t="shared" ca="1" si="119"/>
        <v>0.64794756909049656</v>
      </c>
      <c r="AK269" s="42">
        <f t="shared" ca="1" si="119"/>
        <v>0.3990377724521651</v>
      </c>
      <c r="AL269" s="42">
        <f t="shared" ca="1" si="119"/>
        <v>0.2163546218936987</v>
      </c>
      <c r="AM269" s="42">
        <f t="shared" ca="1" si="119"/>
        <v>0.64468565776043996</v>
      </c>
    </row>
    <row r="270" spans="9:39" x14ac:dyDescent="0.3">
      <c r="I270">
        <v>267</v>
      </c>
      <c r="J270" s="14">
        <f t="shared" ca="1" si="120"/>
        <v>-61635</v>
      </c>
      <c r="K270" s="41">
        <f t="shared" ca="1" si="121"/>
        <v>18.75</v>
      </c>
      <c r="L270" s="41">
        <f t="shared" ca="1" si="122"/>
        <v>13.43</v>
      </c>
      <c r="M270" s="14">
        <f t="shared" ca="1" si="123"/>
        <v>5021</v>
      </c>
      <c r="N270" s="14">
        <f t="shared" ca="1" si="112"/>
        <v>16711.72</v>
      </c>
      <c r="O270" s="41">
        <f t="shared" ca="1" si="124"/>
        <v>18.809999999999999</v>
      </c>
      <c r="P270" s="41">
        <f t="shared" ca="1" si="125"/>
        <v>13.32</v>
      </c>
      <c r="Q270" s="14">
        <f t="shared" ca="1" si="126"/>
        <v>5071</v>
      </c>
      <c r="R270" s="14">
        <f t="shared" ca="1" si="113"/>
        <v>17839.789999999994</v>
      </c>
      <c r="S270" s="41">
        <f t="shared" ca="1" si="127"/>
        <v>18.97</v>
      </c>
      <c r="T270" s="41">
        <f t="shared" ca="1" si="128"/>
        <v>12.56</v>
      </c>
      <c r="U270" s="14">
        <f t="shared" ca="1" si="129"/>
        <v>5125</v>
      </c>
      <c r="V270" s="14">
        <f t="shared" ca="1" si="114"/>
        <v>22851.249999999993</v>
      </c>
      <c r="W270" s="41">
        <f t="shared" ca="1" si="130"/>
        <v>19.3</v>
      </c>
      <c r="X270" s="41">
        <f t="shared" ca="1" si="131"/>
        <v>13.75</v>
      </c>
      <c r="Y270" s="14">
        <f t="shared" ca="1" si="132"/>
        <v>4967</v>
      </c>
      <c r="Z270" s="14">
        <f t="shared" ca="1" si="115"/>
        <v>17566.850000000002</v>
      </c>
      <c r="AA270" s="41">
        <f t="shared" ca="1" si="133"/>
        <v>18.14</v>
      </c>
      <c r="AB270" s="41">
        <f t="shared" ca="1" si="134"/>
        <v>13.91</v>
      </c>
      <c r="AC270" s="14">
        <f t="shared" ca="1" si="135"/>
        <v>4962</v>
      </c>
      <c r="AD270" s="14">
        <f t="shared" ca="1" si="116"/>
        <v>10989.260000000002</v>
      </c>
      <c r="AE270">
        <f t="shared" ca="1" si="117"/>
        <v>5</v>
      </c>
      <c r="AF270" s="46">
        <f t="shared" ca="1" si="118"/>
        <v>10680.073805379279</v>
      </c>
      <c r="AH270" s="42">
        <f t="shared" ca="1" si="111"/>
        <v>0.45176417790119794</v>
      </c>
      <c r="AI270" s="42">
        <f t="shared" ca="1" si="119"/>
        <v>0.55062144383659006</v>
      </c>
      <c r="AJ270" s="42">
        <f t="shared" ca="1" si="119"/>
        <v>0.84110961169377474</v>
      </c>
      <c r="AK270" s="42">
        <f t="shared" ca="1" si="119"/>
        <v>1.693239456572071E-2</v>
      </c>
      <c r="AL270" s="42">
        <f t="shared" ca="1" si="119"/>
        <v>6.2096271265466574E-2</v>
      </c>
      <c r="AM270" s="42">
        <f t="shared" ca="1" si="119"/>
        <v>0.91885047007841736</v>
      </c>
    </row>
    <row r="271" spans="9:39" x14ac:dyDescent="0.3">
      <c r="I271">
        <v>268</v>
      </c>
      <c r="J271" s="14">
        <f t="shared" ca="1" si="120"/>
        <v>-61118</v>
      </c>
      <c r="K271" s="41">
        <f t="shared" ca="1" si="121"/>
        <v>18.18</v>
      </c>
      <c r="L271" s="41">
        <f t="shared" ca="1" si="122"/>
        <v>12.89</v>
      </c>
      <c r="M271" s="14">
        <f t="shared" ca="1" si="123"/>
        <v>5106</v>
      </c>
      <c r="N271" s="14">
        <f t="shared" ca="1" si="112"/>
        <v>17010.739999999994</v>
      </c>
      <c r="O271" s="41">
        <f t="shared" ca="1" si="124"/>
        <v>18.59</v>
      </c>
      <c r="P271" s="41">
        <f t="shared" ca="1" si="125"/>
        <v>13.36</v>
      </c>
      <c r="Q271" s="14">
        <f t="shared" ca="1" si="126"/>
        <v>5013</v>
      </c>
      <c r="R271" s="14">
        <f t="shared" ca="1" si="113"/>
        <v>16217.990000000002</v>
      </c>
      <c r="S271" s="41">
        <f t="shared" ca="1" si="127"/>
        <v>18.25</v>
      </c>
      <c r="T271" s="41">
        <f t="shared" ca="1" si="128"/>
        <v>13.64</v>
      </c>
      <c r="U271" s="14">
        <f t="shared" ca="1" si="129"/>
        <v>5179</v>
      </c>
      <c r="V271" s="14">
        <f t="shared" ca="1" si="114"/>
        <v>13875.189999999999</v>
      </c>
      <c r="W271" s="41">
        <f t="shared" ca="1" si="130"/>
        <v>18.3</v>
      </c>
      <c r="X271" s="41">
        <f t="shared" ca="1" si="131"/>
        <v>12.96</v>
      </c>
      <c r="Y271" s="14">
        <f t="shared" ca="1" si="132"/>
        <v>5087</v>
      </c>
      <c r="Z271" s="14">
        <f t="shared" ca="1" si="115"/>
        <v>17164.579999999998</v>
      </c>
      <c r="AA271" s="41">
        <f t="shared" ca="1" si="133"/>
        <v>18.989999999999998</v>
      </c>
      <c r="AB271" s="41">
        <f t="shared" ca="1" si="134"/>
        <v>13.86</v>
      </c>
      <c r="AC271" s="14">
        <f t="shared" ca="1" si="135"/>
        <v>5118</v>
      </c>
      <c r="AD271" s="14">
        <f t="shared" ca="1" si="116"/>
        <v>0</v>
      </c>
      <c r="AE271">
        <f t="shared" ca="1" si="117"/>
        <v>4</v>
      </c>
      <c r="AF271" s="46">
        <f t="shared" ca="1" si="118"/>
        <v>-5085.2326239680597</v>
      </c>
      <c r="AH271" s="42">
        <f t="shared" ca="1" si="111"/>
        <v>0.34780477919356689</v>
      </c>
      <c r="AI271" s="42">
        <f t="shared" ca="1" si="119"/>
        <v>0.95683643893617298</v>
      </c>
      <c r="AJ271" s="42">
        <f t="shared" ca="1" si="119"/>
        <v>0.17097829151027499</v>
      </c>
      <c r="AK271" s="42">
        <f t="shared" ca="1" si="119"/>
        <v>0.31537258404364987</v>
      </c>
      <c r="AL271" s="42">
        <f t="shared" ca="1" si="119"/>
        <v>0.19589351942322986</v>
      </c>
      <c r="AM271" s="42">
        <f t="shared" ca="1" si="119"/>
        <v>0.30825477609504492</v>
      </c>
    </row>
    <row r="272" spans="9:39" x14ac:dyDescent="0.3">
      <c r="I272">
        <v>269</v>
      </c>
      <c r="J272" s="14">
        <f t="shared" ca="1" si="120"/>
        <v>-62216</v>
      </c>
      <c r="K272" s="41">
        <f t="shared" ca="1" si="121"/>
        <v>17.77</v>
      </c>
      <c r="L272" s="41">
        <f t="shared" ca="1" si="122"/>
        <v>12.61</v>
      </c>
      <c r="M272" s="14">
        <f t="shared" ca="1" si="123"/>
        <v>5049</v>
      </c>
      <c r="N272" s="14">
        <f t="shared" ca="1" si="112"/>
        <v>16052.84</v>
      </c>
      <c r="O272" s="41">
        <f t="shared" ca="1" si="124"/>
        <v>18.059999999999999</v>
      </c>
      <c r="P272" s="41">
        <f t="shared" ca="1" si="125"/>
        <v>12.83</v>
      </c>
      <c r="Q272" s="14" t="b">
        <f t="shared" ca="1" si="126"/>
        <v>0</v>
      </c>
      <c r="R272" s="14">
        <f t="shared" ca="1" si="113"/>
        <v>-10000</v>
      </c>
      <c r="S272" s="41">
        <f t="shared" ca="1" si="127"/>
        <v>19.07</v>
      </c>
      <c r="T272" s="41">
        <f t="shared" ca="1" si="128"/>
        <v>13.37</v>
      </c>
      <c r="U272" s="14">
        <f t="shared" ca="1" si="129"/>
        <v>4912</v>
      </c>
      <c r="V272" s="14">
        <f t="shared" ca="1" si="114"/>
        <v>17998.400000000005</v>
      </c>
      <c r="W272" s="41">
        <f t="shared" ca="1" si="130"/>
        <v>18.989999999999998</v>
      </c>
      <c r="X272" s="41">
        <f t="shared" ca="1" si="131"/>
        <v>13.88</v>
      </c>
      <c r="Y272" s="14">
        <f t="shared" ca="1" si="132"/>
        <v>5155</v>
      </c>
      <c r="Z272" s="14">
        <f t="shared" ca="1" si="115"/>
        <v>16342.049999999988</v>
      </c>
      <c r="AA272" s="41">
        <f t="shared" ca="1" si="133"/>
        <v>17.97</v>
      </c>
      <c r="AB272" s="41">
        <f t="shared" ca="1" si="134"/>
        <v>13.73</v>
      </c>
      <c r="AC272" s="14">
        <f t="shared" ca="1" si="135"/>
        <v>5139</v>
      </c>
      <c r="AD272" s="14">
        <f t="shared" ca="1" si="116"/>
        <v>0</v>
      </c>
      <c r="AE272">
        <f t="shared" ca="1" si="117"/>
        <v>4</v>
      </c>
      <c r="AF272" s="46">
        <f t="shared" ca="1" si="118"/>
        <v>-26335.412988537406</v>
      </c>
      <c r="AH272" s="42">
        <f t="shared" ca="1" si="111"/>
        <v>0.49183843031322283</v>
      </c>
      <c r="AI272" s="42">
        <f t="shared" ca="1" si="119"/>
        <v>0.10304936781149565</v>
      </c>
      <c r="AJ272" s="42">
        <f t="shared" ca="1" si="119"/>
        <v>8.1837574017249337E-2</v>
      </c>
      <c r="AK272" s="42">
        <f t="shared" ca="1" si="119"/>
        <v>0.93216450793774019</v>
      </c>
      <c r="AL272" s="42">
        <f t="shared" ca="1" si="119"/>
        <v>0.75300070713407663</v>
      </c>
      <c r="AM272" s="42">
        <f t="shared" ca="1" si="119"/>
        <v>0.12217160781425251</v>
      </c>
    </row>
    <row r="273" spans="9:39" x14ac:dyDescent="0.3">
      <c r="I273">
        <v>270</v>
      </c>
      <c r="J273" s="14">
        <f t="shared" ca="1" si="120"/>
        <v>-61691</v>
      </c>
      <c r="K273" s="41">
        <f t="shared" ca="1" si="121"/>
        <v>18.47</v>
      </c>
      <c r="L273" s="41">
        <f t="shared" ca="1" si="122"/>
        <v>13.31</v>
      </c>
      <c r="M273" s="14">
        <f t="shared" ca="1" si="123"/>
        <v>4928</v>
      </c>
      <c r="N273" s="14">
        <f t="shared" ca="1" si="112"/>
        <v>15428.479999999992</v>
      </c>
      <c r="O273" s="41">
        <f t="shared" ca="1" si="124"/>
        <v>19.36</v>
      </c>
      <c r="P273" s="41">
        <f t="shared" ca="1" si="125"/>
        <v>12.53</v>
      </c>
      <c r="Q273" s="14">
        <f t="shared" ca="1" si="126"/>
        <v>5140</v>
      </c>
      <c r="R273" s="14">
        <f t="shared" ca="1" si="113"/>
        <v>25106.199999999997</v>
      </c>
      <c r="S273" s="41">
        <f t="shared" ca="1" si="127"/>
        <v>18.64</v>
      </c>
      <c r="T273" s="41">
        <f t="shared" ca="1" si="128"/>
        <v>13.53</v>
      </c>
      <c r="U273" s="14">
        <f t="shared" ca="1" si="129"/>
        <v>5188</v>
      </c>
      <c r="V273" s="14">
        <f t="shared" ca="1" si="114"/>
        <v>16510.680000000008</v>
      </c>
      <c r="W273" s="41">
        <f t="shared" ca="1" si="130"/>
        <v>17.87</v>
      </c>
      <c r="X273" s="41">
        <f t="shared" ca="1" si="131"/>
        <v>13.39</v>
      </c>
      <c r="Y273" s="14">
        <f t="shared" ca="1" si="132"/>
        <v>5154</v>
      </c>
      <c r="Z273" s="14">
        <f t="shared" ca="1" si="115"/>
        <v>13089.920000000002</v>
      </c>
      <c r="AA273" s="41">
        <f t="shared" ca="1" si="133"/>
        <v>19.12</v>
      </c>
      <c r="AB273" s="41">
        <f t="shared" ca="1" si="134"/>
        <v>12.67</v>
      </c>
      <c r="AC273" s="14">
        <f t="shared" ca="1" si="135"/>
        <v>5190</v>
      </c>
      <c r="AD273" s="14">
        <f t="shared" ca="1" si="116"/>
        <v>0</v>
      </c>
      <c r="AE273">
        <f t="shared" ca="1" si="117"/>
        <v>4</v>
      </c>
      <c r="AF273" s="46">
        <f t="shared" ca="1" si="118"/>
        <v>-528.55997936353992</v>
      </c>
      <c r="AH273" s="42">
        <f t="shared" ca="1" si="111"/>
        <v>1.9936390809932369E-2</v>
      </c>
      <c r="AI273" s="42">
        <f t="shared" ca="1" si="119"/>
        <v>0.43271152202251739</v>
      </c>
      <c r="AJ273" s="42">
        <f t="shared" ca="1" si="119"/>
        <v>0.72518547098968689</v>
      </c>
      <c r="AK273" s="42">
        <f t="shared" ca="1" si="119"/>
        <v>0.84907256243131124</v>
      </c>
      <c r="AL273" s="42">
        <f t="shared" ca="1" si="119"/>
        <v>0.52746809574701925</v>
      </c>
      <c r="AM273" s="42">
        <f t="shared" ca="1" si="119"/>
        <v>0.15787157272070274</v>
      </c>
    </row>
    <row r="274" spans="9:39" x14ac:dyDescent="0.3">
      <c r="I274">
        <v>271</v>
      </c>
      <c r="J274" s="14">
        <f t="shared" ca="1" si="120"/>
        <v>-59297</v>
      </c>
      <c r="K274" s="41">
        <f t="shared" ca="1" si="121"/>
        <v>18.46</v>
      </c>
      <c r="L274" s="41">
        <f t="shared" ca="1" si="122"/>
        <v>13.25</v>
      </c>
      <c r="M274" s="14">
        <f t="shared" ca="1" si="123"/>
        <v>5064</v>
      </c>
      <c r="N274" s="14">
        <f t="shared" ca="1" si="112"/>
        <v>16383.440000000006</v>
      </c>
      <c r="O274" s="41">
        <f t="shared" ca="1" si="124"/>
        <v>18.77</v>
      </c>
      <c r="P274" s="41">
        <f t="shared" ca="1" si="125"/>
        <v>13.56</v>
      </c>
      <c r="Q274" s="14">
        <f t="shared" ca="1" si="126"/>
        <v>4971</v>
      </c>
      <c r="R274" s="14">
        <f t="shared" ca="1" si="113"/>
        <v>15898.909999999996</v>
      </c>
      <c r="S274" s="41">
        <f t="shared" ca="1" si="127"/>
        <v>19.350000000000001</v>
      </c>
      <c r="T274" s="41">
        <f t="shared" ca="1" si="128"/>
        <v>12.78</v>
      </c>
      <c r="U274" s="14">
        <f t="shared" ca="1" si="129"/>
        <v>5179</v>
      </c>
      <c r="V274" s="14">
        <f t="shared" ca="1" si="114"/>
        <v>24026.030000000013</v>
      </c>
      <c r="W274" s="41">
        <f t="shared" ca="1" si="130"/>
        <v>19.25</v>
      </c>
      <c r="X274" s="41">
        <f t="shared" ca="1" si="131"/>
        <v>13.3</v>
      </c>
      <c r="Y274" s="14">
        <f t="shared" ca="1" si="132"/>
        <v>5076</v>
      </c>
      <c r="Z274" s="14">
        <f t="shared" ca="1" si="115"/>
        <v>20202.199999999997</v>
      </c>
      <c r="AA274" s="41">
        <f t="shared" ca="1" si="133"/>
        <v>19.2</v>
      </c>
      <c r="AB274" s="41">
        <f t="shared" ca="1" si="134"/>
        <v>13.54</v>
      </c>
      <c r="AC274" s="14">
        <f t="shared" ca="1" si="135"/>
        <v>5050</v>
      </c>
      <c r="AD274" s="14">
        <f t="shared" ca="1" si="116"/>
        <v>0</v>
      </c>
      <c r="AE274">
        <f t="shared" ca="1" si="117"/>
        <v>4</v>
      </c>
      <c r="AF274" s="46">
        <f t="shared" ca="1" si="118"/>
        <v>6116.7938282873829</v>
      </c>
      <c r="AH274" s="42">
        <f t="shared" ca="1" si="111"/>
        <v>0.1750515210751068</v>
      </c>
      <c r="AI274" s="42">
        <f t="shared" ca="1" si="119"/>
        <v>6.7153400334157953E-2</v>
      </c>
      <c r="AJ274" s="42">
        <f t="shared" ca="1" si="119"/>
        <v>0.61993156197093735</v>
      </c>
      <c r="AK274" s="42">
        <f t="shared" ca="1" si="119"/>
        <v>0.31558392493067144</v>
      </c>
      <c r="AL274" s="42">
        <f t="shared" ca="1" si="119"/>
        <v>0.20384413761085662</v>
      </c>
      <c r="AM274" s="42">
        <f t="shared" ca="1" si="119"/>
        <v>0.32229306757984144</v>
      </c>
    </row>
    <row r="275" spans="9:39" x14ac:dyDescent="0.3">
      <c r="I275">
        <v>272</v>
      </c>
      <c r="J275" s="14">
        <f t="shared" ca="1" si="120"/>
        <v>-63710</v>
      </c>
      <c r="K275" s="41">
        <f t="shared" ca="1" si="121"/>
        <v>17.899999999999999</v>
      </c>
      <c r="L275" s="41">
        <f t="shared" ca="1" si="122"/>
        <v>13.11</v>
      </c>
      <c r="M275" s="14">
        <f t="shared" ca="1" si="123"/>
        <v>5172</v>
      </c>
      <c r="N275" s="14">
        <f t="shared" ca="1" si="112"/>
        <v>14773.879999999997</v>
      </c>
      <c r="O275" s="41">
        <f t="shared" ca="1" si="124"/>
        <v>18.22</v>
      </c>
      <c r="P275" s="41">
        <f t="shared" ca="1" si="125"/>
        <v>13.49</v>
      </c>
      <c r="Q275" s="14">
        <f t="shared" ca="1" si="126"/>
        <v>5202</v>
      </c>
      <c r="R275" s="14">
        <f t="shared" ca="1" si="113"/>
        <v>14605.459999999992</v>
      </c>
      <c r="S275" s="41">
        <f t="shared" ca="1" si="127"/>
        <v>17.97</v>
      </c>
      <c r="T275" s="41">
        <f t="shared" ca="1" si="128"/>
        <v>13.7</v>
      </c>
      <c r="U275" s="14">
        <f t="shared" ca="1" si="129"/>
        <v>5020</v>
      </c>
      <c r="V275" s="14">
        <f t="shared" ca="1" si="114"/>
        <v>11435.399999999998</v>
      </c>
      <c r="W275" s="41">
        <f t="shared" ca="1" si="130"/>
        <v>18.93</v>
      </c>
      <c r="X275" s="41">
        <f t="shared" ca="1" si="131"/>
        <v>13.29</v>
      </c>
      <c r="Y275" s="14">
        <f t="shared" ca="1" si="132"/>
        <v>5094</v>
      </c>
      <c r="Z275" s="14">
        <f t="shared" ca="1" si="115"/>
        <v>18730.160000000003</v>
      </c>
      <c r="AA275" s="41">
        <f t="shared" ca="1" si="133"/>
        <v>18.690000000000001</v>
      </c>
      <c r="AB275" s="41">
        <f t="shared" ca="1" si="134"/>
        <v>13.54</v>
      </c>
      <c r="AC275" s="14">
        <f t="shared" ca="1" si="135"/>
        <v>5151</v>
      </c>
      <c r="AD275" s="14">
        <f t="shared" ca="1" si="116"/>
        <v>0</v>
      </c>
      <c r="AE275">
        <f t="shared" ca="1" si="117"/>
        <v>4</v>
      </c>
      <c r="AF275" s="46">
        <f t="shared" ca="1" si="118"/>
        <v>-11637.874110470168</v>
      </c>
      <c r="AH275" s="42">
        <f t="shared" ca="1" si="111"/>
        <v>0.32370877907063067</v>
      </c>
      <c r="AI275" s="42">
        <f t="shared" ca="1" si="119"/>
        <v>0.85503596905324786</v>
      </c>
      <c r="AJ275" s="42">
        <f t="shared" ca="1" si="119"/>
        <v>0.93706148254102339</v>
      </c>
      <c r="AK275" s="42">
        <f t="shared" ca="1" si="119"/>
        <v>0.38731411258077841</v>
      </c>
      <c r="AL275" s="42">
        <f t="shared" ca="1" si="119"/>
        <v>0.7535940844462341</v>
      </c>
      <c r="AM275" s="42">
        <f t="shared" ca="1" si="119"/>
        <v>0.36849199031682223</v>
      </c>
    </row>
    <row r="276" spans="9:39" x14ac:dyDescent="0.3">
      <c r="I276">
        <v>273</v>
      </c>
      <c r="J276" s="14">
        <f t="shared" ca="1" si="120"/>
        <v>-62272</v>
      </c>
      <c r="K276" s="41">
        <f t="shared" ca="1" si="121"/>
        <v>18.489999999999998</v>
      </c>
      <c r="L276" s="41">
        <f t="shared" ca="1" si="122"/>
        <v>12.83</v>
      </c>
      <c r="M276" s="14">
        <f t="shared" ca="1" si="123"/>
        <v>4953</v>
      </c>
      <c r="N276" s="14">
        <f t="shared" ca="1" si="112"/>
        <v>18033.979999999992</v>
      </c>
      <c r="O276" s="41">
        <f t="shared" ca="1" si="124"/>
        <v>18.68</v>
      </c>
      <c r="P276" s="41">
        <f t="shared" ca="1" si="125"/>
        <v>12.54</v>
      </c>
      <c r="Q276" s="14">
        <f t="shared" ca="1" si="126"/>
        <v>4901</v>
      </c>
      <c r="R276" s="14">
        <f t="shared" ca="1" si="113"/>
        <v>20092.140000000003</v>
      </c>
      <c r="S276" s="41">
        <f t="shared" ca="1" si="127"/>
        <v>18.43</v>
      </c>
      <c r="T276" s="41">
        <f t="shared" ca="1" si="128"/>
        <v>13.16</v>
      </c>
      <c r="U276" s="14">
        <f t="shared" ca="1" si="129"/>
        <v>5050</v>
      </c>
      <c r="V276" s="14">
        <f t="shared" ca="1" si="114"/>
        <v>16613.499999999996</v>
      </c>
      <c r="W276" s="41">
        <f t="shared" ca="1" si="130"/>
        <v>18.11</v>
      </c>
      <c r="X276" s="41">
        <f t="shared" ca="1" si="131"/>
        <v>12.92</v>
      </c>
      <c r="Y276" s="14">
        <f t="shared" ca="1" si="132"/>
        <v>5086</v>
      </c>
      <c r="Z276" s="14">
        <f t="shared" ca="1" si="115"/>
        <v>0</v>
      </c>
      <c r="AA276" s="41">
        <f t="shared" ca="1" si="133"/>
        <v>18.649999999999999</v>
      </c>
      <c r="AB276" s="41">
        <f t="shared" ca="1" si="134"/>
        <v>12.54</v>
      </c>
      <c r="AC276" s="14">
        <f t="shared" ca="1" si="135"/>
        <v>5053</v>
      </c>
      <c r="AD276" s="14">
        <f t="shared" ca="1" si="116"/>
        <v>0</v>
      </c>
      <c r="AE276">
        <f t="shared" ca="1" si="117"/>
        <v>3</v>
      </c>
      <c r="AF276" s="46">
        <f t="shared" ca="1" si="118"/>
        <v>-12667.79555644328</v>
      </c>
      <c r="AH276" s="42">
        <f t="shared" ca="1" si="111"/>
        <v>8.4952646188481418E-2</v>
      </c>
      <c r="AI276" s="42">
        <f t="shared" ca="1" si="119"/>
        <v>1.5421899899454306E-2</v>
      </c>
      <c r="AJ276" s="42">
        <f t="shared" ca="1" si="119"/>
        <v>0.61097249874173376</v>
      </c>
      <c r="AK276" s="42">
        <f t="shared" ca="1" si="119"/>
        <v>0.86400533471118612</v>
      </c>
      <c r="AL276" s="42">
        <f t="shared" ca="1" si="119"/>
        <v>0.27239046934467714</v>
      </c>
      <c r="AM276" s="42">
        <f t="shared" ca="1" si="119"/>
        <v>9.8257178391889521E-2</v>
      </c>
    </row>
    <row r="277" spans="9:39" x14ac:dyDescent="0.3">
      <c r="I277">
        <v>274</v>
      </c>
      <c r="J277" s="14">
        <f t="shared" ca="1" si="120"/>
        <v>-62632</v>
      </c>
      <c r="K277" s="41">
        <f t="shared" ca="1" si="121"/>
        <v>19.079999999999998</v>
      </c>
      <c r="L277" s="41">
        <f t="shared" ca="1" si="122"/>
        <v>13.3</v>
      </c>
      <c r="M277" s="14">
        <f t="shared" ca="1" si="123"/>
        <v>4920</v>
      </c>
      <c r="N277" s="14">
        <f t="shared" ca="1" si="112"/>
        <v>18437.599999999988</v>
      </c>
      <c r="O277" s="41">
        <f t="shared" ca="1" si="124"/>
        <v>18.149999999999999</v>
      </c>
      <c r="P277" s="41">
        <f t="shared" ca="1" si="125"/>
        <v>12.8</v>
      </c>
      <c r="Q277" s="14">
        <f t="shared" ca="1" si="126"/>
        <v>5249</v>
      </c>
      <c r="R277" s="14">
        <f t="shared" ca="1" si="113"/>
        <v>18082.149999999991</v>
      </c>
      <c r="S277" s="41">
        <f t="shared" ca="1" si="127"/>
        <v>18.02</v>
      </c>
      <c r="T277" s="41">
        <f t="shared" ca="1" si="128"/>
        <v>13.4</v>
      </c>
      <c r="U277" s="14">
        <f t="shared" ca="1" si="129"/>
        <v>5104</v>
      </c>
      <c r="V277" s="14">
        <f t="shared" ca="1" si="114"/>
        <v>13580.479999999996</v>
      </c>
      <c r="W277" s="41">
        <f t="shared" ca="1" si="130"/>
        <v>18.100000000000001</v>
      </c>
      <c r="X277" s="41">
        <f t="shared" ca="1" si="131"/>
        <v>13.49</v>
      </c>
      <c r="Y277" s="14">
        <f t="shared" ca="1" si="132"/>
        <v>4945</v>
      </c>
      <c r="Z277" s="14">
        <f t="shared" ca="1" si="115"/>
        <v>12796.450000000004</v>
      </c>
      <c r="AA277" s="41">
        <f t="shared" ca="1" si="133"/>
        <v>17.86</v>
      </c>
      <c r="AB277" s="41">
        <f t="shared" ca="1" si="134"/>
        <v>13.52</v>
      </c>
      <c r="AC277" s="14">
        <f t="shared" ca="1" si="135"/>
        <v>5178</v>
      </c>
      <c r="AD277" s="14">
        <f t="shared" ca="1" si="116"/>
        <v>12472.52</v>
      </c>
      <c r="AE277">
        <f t="shared" ca="1" si="117"/>
        <v>5</v>
      </c>
      <c r="AF277" s="46">
        <f t="shared" ca="1" si="118"/>
        <v>1616.6261660060798</v>
      </c>
      <c r="AH277" s="42">
        <f t="shared" ref="AH277:AH340" ca="1" si="136">RAND()</f>
        <v>5.8011536707772482E-2</v>
      </c>
      <c r="AI277" s="42">
        <f t="shared" ca="1" si="119"/>
        <v>0.92616542666253077</v>
      </c>
      <c r="AJ277" s="42">
        <f t="shared" ca="1" si="119"/>
        <v>0.54951416126530728</v>
      </c>
      <c r="AK277" s="42">
        <f t="shared" ca="1" si="119"/>
        <v>7.4686785651446264E-2</v>
      </c>
      <c r="AL277" s="42">
        <f t="shared" ca="1" si="119"/>
        <v>0.79369024356199525</v>
      </c>
      <c r="AM277" s="42">
        <f t="shared" ca="1" si="119"/>
        <v>0.89293119753352213</v>
      </c>
    </row>
    <row r="278" spans="9:39" x14ac:dyDescent="0.3">
      <c r="I278">
        <v>275</v>
      </c>
      <c r="J278" s="14">
        <f t="shared" ca="1" si="120"/>
        <v>-62923</v>
      </c>
      <c r="K278" s="41">
        <f t="shared" ca="1" si="121"/>
        <v>19.239999999999998</v>
      </c>
      <c r="L278" s="41">
        <f t="shared" ca="1" si="122"/>
        <v>12.66</v>
      </c>
      <c r="M278" s="14">
        <f t="shared" ca="1" si="123"/>
        <v>5196</v>
      </c>
      <c r="N278" s="14">
        <f t="shared" ca="1" si="112"/>
        <v>24189.679999999993</v>
      </c>
      <c r="O278" s="41">
        <f t="shared" ca="1" si="124"/>
        <v>18.510000000000002</v>
      </c>
      <c r="P278" s="41">
        <f t="shared" ca="1" si="125"/>
        <v>12.98</v>
      </c>
      <c r="Q278" s="14">
        <f t="shared" ca="1" si="126"/>
        <v>5093</v>
      </c>
      <c r="R278" s="14">
        <f t="shared" ca="1" si="113"/>
        <v>18164.290000000005</v>
      </c>
      <c r="S278" s="41">
        <f t="shared" ca="1" si="127"/>
        <v>19.239999999999998</v>
      </c>
      <c r="T278" s="41">
        <f t="shared" ca="1" si="128"/>
        <v>13.58</v>
      </c>
      <c r="U278" s="14">
        <f t="shared" ca="1" si="129"/>
        <v>5031</v>
      </c>
      <c r="V278" s="14">
        <f t="shared" ca="1" si="114"/>
        <v>18475.459999999992</v>
      </c>
      <c r="W278" s="41">
        <f t="shared" ca="1" si="130"/>
        <v>18.32</v>
      </c>
      <c r="X278" s="41">
        <f t="shared" ca="1" si="131"/>
        <v>12.9</v>
      </c>
      <c r="Y278" s="14">
        <f t="shared" ca="1" si="132"/>
        <v>5136</v>
      </c>
      <c r="Z278" s="14">
        <f t="shared" ca="1" si="115"/>
        <v>17837.12</v>
      </c>
      <c r="AA278" s="41">
        <f t="shared" ca="1" si="133"/>
        <v>18.91</v>
      </c>
      <c r="AB278" s="41">
        <f t="shared" ca="1" si="134"/>
        <v>12.62</v>
      </c>
      <c r="AC278" s="14">
        <f t="shared" ca="1" si="135"/>
        <v>5163</v>
      </c>
      <c r="AD278" s="14">
        <f t="shared" ca="1" si="116"/>
        <v>22475.270000000004</v>
      </c>
      <c r="AE278">
        <f t="shared" ca="1" si="117"/>
        <v>5</v>
      </c>
      <c r="AF278" s="46">
        <f t="shared" ca="1" si="118"/>
        <v>21225.90345448524</v>
      </c>
      <c r="AH278" s="42">
        <f t="shared" ca="1" si="136"/>
        <v>0.26554475894483398</v>
      </c>
      <c r="AI278" s="42">
        <f t="shared" ca="1" si="119"/>
        <v>0.71578164389589238</v>
      </c>
      <c r="AJ278" s="42">
        <f t="shared" ca="1" si="119"/>
        <v>0.68683081191456341</v>
      </c>
      <c r="AK278" s="42">
        <f t="shared" ca="1" si="119"/>
        <v>0.18835886520237277</v>
      </c>
      <c r="AL278" s="42">
        <f t="shared" ca="1" si="119"/>
        <v>0.14418626603019724</v>
      </c>
      <c r="AM278" s="42">
        <f t="shared" ca="1" si="119"/>
        <v>0.79666090433748971</v>
      </c>
    </row>
    <row r="279" spans="9:39" x14ac:dyDescent="0.3">
      <c r="I279">
        <v>276</v>
      </c>
      <c r="J279" s="14">
        <f t="shared" ca="1" si="120"/>
        <v>-62550</v>
      </c>
      <c r="K279" s="41">
        <f t="shared" ca="1" si="121"/>
        <v>18.23</v>
      </c>
      <c r="L279" s="41">
        <f t="shared" ca="1" si="122"/>
        <v>13.12</v>
      </c>
      <c r="M279" s="14">
        <f t="shared" ca="1" si="123"/>
        <v>5348</v>
      </c>
      <c r="N279" s="14">
        <f t="shared" ca="1" si="112"/>
        <v>17328.280000000006</v>
      </c>
      <c r="O279" s="41">
        <f t="shared" ca="1" si="124"/>
        <v>18.149999999999999</v>
      </c>
      <c r="P279" s="41">
        <f t="shared" ca="1" si="125"/>
        <v>13.26</v>
      </c>
      <c r="Q279" s="14">
        <f t="shared" ca="1" si="126"/>
        <v>5267</v>
      </c>
      <c r="R279" s="14">
        <f t="shared" ca="1" si="113"/>
        <v>15755.629999999994</v>
      </c>
      <c r="S279" s="41">
        <f t="shared" ca="1" si="127"/>
        <v>19.13</v>
      </c>
      <c r="T279" s="41">
        <f t="shared" ca="1" si="128"/>
        <v>12.5</v>
      </c>
      <c r="U279" s="14">
        <f t="shared" ca="1" si="129"/>
        <v>4959</v>
      </c>
      <c r="V279" s="14">
        <f t="shared" ca="1" si="114"/>
        <v>22878.17</v>
      </c>
      <c r="W279" s="41">
        <f t="shared" ca="1" si="130"/>
        <v>18.079999999999998</v>
      </c>
      <c r="X279" s="41">
        <f t="shared" ca="1" si="131"/>
        <v>13.32</v>
      </c>
      <c r="Y279" s="14">
        <f t="shared" ca="1" si="132"/>
        <v>5052</v>
      </c>
      <c r="Z279" s="14">
        <f t="shared" ca="1" si="115"/>
        <v>14047.51999999999</v>
      </c>
      <c r="AA279" s="41">
        <f t="shared" ca="1" si="133"/>
        <v>18.739999999999998</v>
      </c>
      <c r="AB279" s="41">
        <f t="shared" ca="1" si="134"/>
        <v>13.14</v>
      </c>
      <c r="AC279" s="14">
        <f t="shared" ca="1" si="135"/>
        <v>5031</v>
      </c>
      <c r="AD279" s="14">
        <f t="shared" ca="1" si="116"/>
        <v>0</v>
      </c>
      <c r="AE279">
        <f t="shared" ca="1" si="117"/>
        <v>4</v>
      </c>
      <c r="AF279" s="46">
        <f t="shared" ca="1" si="118"/>
        <v>-1739.8180743904084</v>
      </c>
      <c r="AH279" s="42">
        <f t="shared" ca="1" si="136"/>
        <v>0.81759861405149725</v>
      </c>
      <c r="AI279" s="42">
        <f t="shared" ca="1" si="119"/>
        <v>0.98835787839100242</v>
      </c>
      <c r="AJ279" s="42">
        <f t="shared" ca="1" si="119"/>
        <v>8.25797510834958E-3</v>
      </c>
      <c r="AK279" s="42">
        <f t="shared" ca="1" si="119"/>
        <v>0.66180202972506397</v>
      </c>
      <c r="AL279" s="42">
        <f t="shared" ca="1" si="119"/>
        <v>0.81024459723612341</v>
      </c>
      <c r="AM279" s="42">
        <f t="shared" ca="1" si="119"/>
        <v>0.37050053344266676</v>
      </c>
    </row>
    <row r="280" spans="9:39" x14ac:dyDescent="0.3">
      <c r="I280">
        <v>277</v>
      </c>
      <c r="J280" s="14">
        <f t="shared" ca="1" si="120"/>
        <v>-60483</v>
      </c>
      <c r="K280" s="41">
        <f t="shared" ca="1" si="121"/>
        <v>19.47</v>
      </c>
      <c r="L280" s="41">
        <f t="shared" ca="1" si="122"/>
        <v>12.97</v>
      </c>
      <c r="M280" s="14">
        <f t="shared" ca="1" si="123"/>
        <v>5125</v>
      </c>
      <c r="N280" s="14">
        <f t="shared" ca="1" si="112"/>
        <v>23312.499999999993</v>
      </c>
      <c r="O280" s="41">
        <f t="shared" ca="1" si="124"/>
        <v>19.23</v>
      </c>
      <c r="P280" s="41">
        <f t="shared" ca="1" si="125"/>
        <v>13.58</v>
      </c>
      <c r="Q280" s="14">
        <f t="shared" ca="1" si="126"/>
        <v>5029</v>
      </c>
      <c r="R280" s="14">
        <f t="shared" ca="1" si="113"/>
        <v>18413.850000000002</v>
      </c>
      <c r="S280" s="41">
        <f t="shared" ca="1" si="127"/>
        <v>18.190000000000001</v>
      </c>
      <c r="T280" s="41">
        <f t="shared" ca="1" si="128"/>
        <v>13.1</v>
      </c>
      <c r="U280" s="14">
        <f t="shared" ca="1" si="129"/>
        <v>5056</v>
      </c>
      <c r="V280" s="14">
        <f t="shared" ca="1" si="114"/>
        <v>15735.040000000008</v>
      </c>
      <c r="W280" s="41">
        <f t="shared" ca="1" si="130"/>
        <v>18.440000000000001</v>
      </c>
      <c r="X280" s="41">
        <f t="shared" ca="1" si="131"/>
        <v>13.05</v>
      </c>
      <c r="Y280" s="14">
        <f t="shared" ca="1" si="132"/>
        <v>5087</v>
      </c>
      <c r="Z280" s="14">
        <f t="shared" ca="1" si="115"/>
        <v>17418.930000000004</v>
      </c>
      <c r="AA280" s="41">
        <f t="shared" ca="1" si="133"/>
        <v>18.649999999999999</v>
      </c>
      <c r="AB280" s="41">
        <f t="shared" ca="1" si="134"/>
        <v>13.75</v>
      </c>
      <c r="AC280" s="14">
        <f t="shared" ca="1" si="135"/>
        <v>5091</v>
      </c>
      <c r="AD280" s="14">
        <f t="shared" ca="1" si="116"/>
        <v>0</v>
      </c>
      <c r="AE280">
        <f t="shared" ca="1" si="117"/>
        <v>4</v>
      </c>
      <c r="AF280" s="46">
        <f t="shared" ca="1" si="118"/>
        <v>4629.2948603106997</v>
      </c>
      <c r="AH280" s="42">
        <f t="shared" ca="1" si="136"/>
        <v>0.43465078095515197</v>
      </c>
      <c r="AI280" s="42">
        <f t="shared" ca="1" si="119"/>
        <v>0.83840963319609929</v>
      </c>
      <c r="AJ280" s="42">
        <f t="shared" ca="1" si="119"/>
        <v>0.5864293269491796</v>
      </c>
      <c r="AK280" s="42">
        <f t="shared" ca="1" si="119"/>
        <v>0.58027701011629329</v>
      </c>
      <c r="AL280" s="42">
        <f t="shared" ca="1" si="119"/>
        <v>0.55544191823722755</v>
      </c>
      <c r="AM280" s="42">
        <f t="shared" ca="1" si="119"/>
        <v>0.40582646626908936</v>
      </c>
    </row>
    <row r="281" spans="9:39" x14ac:dyDescent="0.3">
      <c r="I281">
        <v>278</v>
      </c>
      <c r="J281" s="14">
        <f t="shared" ca="1" si="120"/>
        <v>-58516</v>
      </c>
      <c r="K281" s="41">
        <f t="shared" ca="1" si="121"/>
        <v>18.66</v>
      </c>
      <c r="L281" s="41">
        <f t="shared" ca="1" si="122"/>
        <v>13.86</v>
      </c>
      <c r="M281" s="14">
        <f t="shared" ca="1" si="123"/>
        <v>5179</v>
      </c>
      <c r="N281" s="14">
        <f t="shared" ca="1" si="112"/>
        <v>14859.200000000004</v>
      </c>
      <c r="O281" s="41">
        <f t="shared" ca="1" si="124"/>
        <v>17.72</v>
      </c>
      <c r="P281" s="41">
        <f t="shared" ca="1" si="125"/>
        <v>13.63</v>
      </c>
      <c r="Q281" s="14" t="b">
        <f t="shared" ca="1" si="126"/>
        <v>0</v>
      </c>
      <c r="R281" s="14">
        <f t="shared" ca="1" si="113"/>
        <v>-10000</v>
      </c>
      <c r="S281" s="41">
        <f t="shared" ca="1" si="127"/>
        <v>18.32</v>
      </c>
      <c r="T281" s="41">
        <f t="shared" ca="1" si="128"/>
        <v>12.55</v>
      </c>
      <c r="U281" s="14">
        <f t="shared" ca="1" si="129"/>
        <v>5093</v>
      </c>
      <c r="V281" s="14">
        <f t="shared" ca="1" si="114"/>
        <v>19386.609999999997</v>
      </c>
      <c r="W281" s="41">
        <f t="shared" ca="1" si="130"/>
        <v>19</v>
      </c>
      <c r="X281" s="41">
        <f t="shared" ca="1" si="131"/>
        <v>13.19</v>
      </c>
      <c r="Y281" s="14">
        <f t="shared" ca="1" si="132"/>
        <v>5042</v>
      </c>
      <c r="Z281" s="14">
        <f t="shared" ca="1" si="115"/>
        <v>19294.020000000004</v>
      </c>
      <c r="AA281" s="41">
        <f t="shared" ca="1" si="133"/>
        <v>19.47</v>
      </c>
      <c r="AB281" s="41">
        <f t="shared" ca="1" si="134"/>
        <v>12.97</v>
      </c>
      <c r="AC281" s="14">
        <f t="shared" ca="1" si="135"/>
        <v>5054</v>
      </c>
      <c r="AD281" s="14">
        <f t="shared" ca="1" si="116"/>
        <v>0</v>
      </c>
      <c r="AE281">
        <f t="shared" ca="1" si="117"/>
        <v>4</v>
      </c>
      <c r="AF281" s="46">
        <f t="shared" ca="1" si="118"/>
        <v>-20601.706248661088</v>
      </c>
      <c r="AH281" s="42">
        <f t="shared" ca="1" si="136"/>
        <v>0.42338020235800744</v>
      </c>
      <c r="AI281" s="42">
        <f t="shared" ca="1" si="119"/>
        <v>0.21973905955553885</v>
      </c>
      <c r="AJ281" s="42">
        <f t="shared" ca="1" si="119"/>
        <v>0.24492151754421709</v>
      </c>
      <c r="AK281" s="42">
        <f t="shared" ca="1" si="119"/>
        <v>0.26153177976094089</v>
      </c>
      <c r="AL281" s="42">
        <f t="shared" ca="1" si="119"/>
        <v>0.75953654706297447</v>
      </c>
      <c r="AM281" s="42">
        <f t="shared" ca="1" si="119"/>
        <v>0.20930828377979382</v>
      </c>
    </row>
    <row r="282" spans="9:39" x14ac:dyDescent="0.3">
      <c r="I282">
        <v>279</v>
      </c>
      <c r="J282" s="14">
        <f t="shared" ca="1" si="120"/>
        <v>-62938</v>
      </c>
      <c r="K282" s="41">
        <f t="shared" ca="1" si="121"/>
        <v>19.350000000000001</v>
      </c>
      <c r="L282" s="41">
        <f t="shared" ca="1" si="122"/>
        <v>13.08</v>
      </c>
      <c r="M282" s="14">
        <f t="shared" ca="1" si="123"/>
        <v>5187</v>
      </c>
      <c r="N282" s="14">
        <f t="shared" ca="1" si="112"/>
        <v>22522.490000000005</v>
      </c>
      <c r="O282" s="41">
        <f t="shared" ca="1" si="124"/>
        <v>19.420000000000002</v>
      </c>
      <c r="P282" s="41">
        <f t="shared" ca="1" si="125"/>
        <v>12.95</v>
      </c>
      <c r="Q282" s="14">
        <f t="shared" ca="1" si="126"/>
        <v>5251</v>
      </c>
      <c r="R282" s="14">
        <f t="shared" ca="1" si="113"/>
        <v>23973.970000000016</v>
      </c>
      <c r="S282" s="41">
        <f t="shared" ca="1" si="127"/>
        <v>17.98</v>
      </c>
      <c r="T282" s="41">
        <f t="shared" ca="1" si="128"/>
        <v>13.69</v>
      </c>
      <c r="U282" s="14">
        <f t="shared" ca="1" si="129"/>
        <v>5198</v>
      </c>
      <c r="V282" s="14">
        <f t="shared" ca="1" si="114"/>
        <v>12299.420000000006</v>
      </c>
      <c r="W282" s="41">
        <f t="shared" ca="1" si="130"/>
        <v>18.27</v>
      </c>
      <c r="X282" s="41">
        <f t="shared" ca="1" si="131"/>
        <v>14</v>
      </c>
      <c r="Y282" s="14">
        <f t="shared" ca="1" si="132"/>
        <v>5152</v>
      </c>
      <c r="Z282" s="14">
        <f t="shared" ca="1" si="115"/>
        <v>11999.039999999997</v>
      </c>
      <c r="AA282" s="41">
        <f t="shared" ca="1" si="133"/>
        <v>19.420000000000002</v>
      </c>
      <c r="AB282" s="41">
        <f t="shared" ca="1" si="134"/>
        <v>12.76</v>
      </c>
      <c r="AC282" s="14">
        <f t="shared" ca="1" si="135"/>
        <v>5125</v>
      </c>
      <c r="AD282" s="14">
        <f t="shared" ca="1" si="116"/>
        <v>24132.500000000007</v>
      </c>
      <c r="AE282">
        <f t="shared" ca="1" si="117"/>
        <v>5</v>
      </c>
      <c r="AF282" s="46">
        <f t="shared" ca="1" si="118"/>
        <v>16519.605317191239</v>
      </c>
      <c r="AH282" s="42">
        <f t="shared" ca="1" si="136"/>
        <v>0.30429938653547206</v>
      </c>
      <c r="AI282" s="42">
        <f t="shared" ca="1" si="119"/>
        <v>0.90342990241650645</v>
      </c>
      <c r="AJ282" s="42">
        <f t="shared" ca="1" si="119"/>
        <v>0.68331641478703165</v>
      </c>
      <c r="AK282" s="42">
        <f t="shared" ca="1" si="119"/>
        <v>0.19492444510495655</v>
      </c>
      <c r="AL282" s="42">
        <f t="shared" ca="1" si="119"/>
        <v>0.89201359393458168</v>
      </c>
      <c r="AM282" s="42">
        <f t="shared" ca="1" si="119"/>
        <v>0.92725393644616316</v>
      </c>
    </row>
    <row r="283" spans="9:39" x14ac:dyDescent="0.3">
      <c r="I283">
        <v>280</v>
      </c>
      <c r="J283" s="14">
        <f t="shared" ca="1" si="120"/>
        <v>-59380</v>
      </c>
      <c r="K283" s="41">
        <f t="shared" ca="1" si="121"/>
        <v>18.260000000000002</v>
      </c>
      <c r="L283" s="41">
        <f t="shared" ca="1" si="122"/>
        <v>13.17</v>
      </c>
      <c r="M283" s="14">
        <f t="shared" ca="1" si="123"/>
        <v>5307</v>
      </c>
      <c r="N283" s="14">
        <f t="shared" ca="1" si="112"/>
        <v>17012.630000000008</v>
      </c>
      <c r="O283" s="41">
        <f t="shared" ca="1" si="124"/>
        <v>17.84</v>
      </c>
      <c r="P283" s="41">
        <f t="shared" ca="1" si="125"/>
        <v>12.66</v>
      </c>
      <c r="Q283" s="14">
        <f t="shared" ca="1" si="126"/>
        <v>5112</v>
      </c>
      <c r="R283" s="14">
        <f t="shared" ca="1" si="113"/>
        <v>16480.16</v>
      </c>
      <c r="S283" s="41">
        <f t="shared" ca="1" si="127"/>
        <v>19.350000000000001</v>
      </c>
      <c r="T283" s="41">
        <f t="shared" ca="1" si="128"/>
        <v>13.42</v>
      </c>
      <c r="U283" s="14">
        <f t="shared" ca="1" si="129"/>
        <v>5047</v>
      </c>
      <c r="V283" s="14">
        <f t="shared" ca="1" si="114"/>
        <v>19928.710000000006</v>
      </c>
      <c r="W283" s="41">
        <f t="shared" ca="1" si="130"/>
        <v>18.32</v>
      </c>
      <c r="X283" s="41">
        <f t="shared" ca="1" si="131"/>
        <v>13.9</v>
      </c>
      <c r="Y283" s="14">
        <f t="shared" ca="1" si="132"/>
        <v>5180</v>
      </c>
      <c r="Z283" s="14">
        <f t="shared" ca="1" si="115"/>
        <v>0</v>
      </c>
      <c r="AA283" s="41">
        <f t="shared" ca="1" si="133"/>
        <v>19.32</v>
      </c>
      <c r="AB283" s="41">
        <f t="shared" ca="1" si="134"/>
        <v>12.71</v>
      </c>
      <c r="AC283" s="14">
        <f t="shared" ca="1" si="135"/>
        <v>5006</v>
      </c>
      <c r="AD283" s="14">
        <f t="shared" ca="1" si="116"/>
        <v>0</v>
      </c>
      <c r="AE283">
        <f t="shared" ca="1" si="117"/>
        <v>3</v>
      </c>
      <c r="AF283" s="46">
        <f t="shared" ca="1" si="118"/>
        <v>-11255.222758283042</v>
      </c>
      <c r="AH283" s="42">
        <f t="shared" ca="1" si="136"/>
        <v>0.8009982135355872</v>
      </c>
      <c r="AI283" s="42">
        <f t="shared" ca="1" si="119"/>
        <v>0.93038419110396231</v>
      </c>
      <c r="AJ283" s="42">
        <f t="shared" ca="1" si="119"/>
        <v>0.28548906464160329</v>
      </c>
      <c r="AK283" s="42">
        <f t="shared" ca="1" si="119"/>
        <v>0.18775246338036333</v>
      </c>
      <c r="AL283" s="42">
        <f t="shared" ca="1" si="119"/>
        <v>0.4191084159380245</v>
      </c>
      <c r="AM283" s="42">
        <f t="shared" ca="1" si="119"/>
        <v>8.4431816313446872E-2</v>
      </c>
    </row>
    <row r="284" spans="9:39" x14ac:dyDescent="0.3">
      <c r="I284">
        <v>281</v>
      </c>
      <c r="J284" s="14">
        <f t="shared" ca="1" si="120"/>
        <v>-59042</v>
      </c>
      <c r="K284" s="41">
        <f t="shared" ca="1" si="121"/>
        <v>18.87</v>
      </c>
      <c r="L284" s="41">
        <f t="shared" ca="1" si="122"/>
        <v>13.52</v>
      </c>
      <c r="M284" s="14">
        <f t="shared" ca="1" si="123"/>
        <v>5114</v>
      </c>
      <c r="N284" s="14">
        <f t="shared" ca="1" si="112"/>
        <v>17359.900000000009</v>
      </c>
      <c r="O284" s="41">
        <f t="shared" ca="1" si="124"/>
        <v>18.46</v>
      </c>
      <c r="P284" s="41">
        <f t="shared" ca="1" si="125"/>
        <v>12.64</v>
      </c>
      <c r="Q284" s="14">
        <f t="shared" ca="1" si="126"/>
        <v>4987</v>
      </c>
      <c r="R284" s="14">
        <f t="shared" ca="1" si="113"/>
        <v>19024.34</v>
      </c>
      <c r="S284" s="41">
        <f t="shared" ca="1" si="127"/>
        <v>18.27</v>
      </c>
      <c r="T284" s="41">
        <f t="shared" ca="1" si="128"/>
        <v>14</v>
      </c>
      <c r="U284" s="14">
        <f t="shared" ca="1" si="129"/>
        <v>5020</v>
      </c>
      <c r="V284" s="14">
        <f t="shared" ca="1" si="114"/>
        <v>11435.399999999998</v>
      </c>
      <c r="W284" s="41">
        <f t="shared" ca="1" si="130"/>
        <v>18.399999999999999</v>
      </c>
      <c r="X284" s="41">
        <f t="shared" ca="1" si="131"/>
        <v>13.24</v>
      </c>
      <c r="Y284" s="14">
        <f t="shared" ca="1" si="132"/>
        <v>5174</v>
      </c>
      <c r="Z284" s="14">
        <f t="shared" ca="1" si="115"/>
        <v>16697.839999999993</v>
      </c>
      <c r="AA284" s="41">
        <f t="shared" ca="1" si="133"/>
        <v>17.71</v>
      </c>
      <c r="AB284" s="41">
        <f t="shared" ca="1" si="134"/>
        <v>13.56</v>
      </c>
      <c r="AC284" s="14">
        <f t="shared" ca="1" si="135"/>
        <v>5182</v>
      </c>
      <c r="AD284" s="14">
        <f t="shared" ca="1" si="116"/>
        <v>0</v>
      </c>
      <c r="AE284">
        <f t="shared" ca="1" si="117"/>
        <v>4</v>
      </c>
      <c r="AF284" s="46">
        <f t="shared" ca="1" si="118"/>
        <v>-2741.0428042322374</v>
      </c>
      <c r="AH284" s="42">
        <f t="shared" ca="1" si="136"/>
        <v>0.10515177481523463</v>
      </c>
      <c r="AI284" s="42">
        <f t="shared" ca="1" si="119"/>
        <v>5.7552483242619745E-2</v>
      </c>
      <c r="AJ284" s="42">
        <f t="shared" ca="1" si="119"/>
        <v>0.9059539525233532</v>
      </c>
      <c r="AK284" s="42">
        <f t="shared" ca="1" si="119"/>
        <v>0.76642547101352143</v>
      </c>
      <c r="AL284" s="42">
        <f t="shared" ca="1" si="119"/>
        <v>0.97241489516381052</v>
      </c>
      <c r="AM284" s="42">
        <f t="shared" ca="1" si="119"/>
        <v>0.55064183378287324</v>
      </c>
    </row>
    <row r="285" spans="9:39" x14ac:dyDescent="0.3">
      <c r="I285">
        <v>282</v>
      </c>
      <c r="J285" s="14">
        <f t="shared" ca="1" si="120"/>
        <v>-60050</v>
      </c>
      <c r="K285" s="41">
        <f t="shared" ca="1" si="121"/>
        <v>18.850000000000001</v>
      </c>
      <c r="L285" s="41">
        <f t="shared" ca="1" si="122"/>
        <v>13.7</v>
      </c>
      <c r="M285" s="14">
        <f t="shared" ca="1" si="123"/>
        <v>4973</v>
      </c>
      <c r="N285" s="14">
        <f t="shared" ca="1" si="112"/>
        <v>15610.950000000012</v>
      </c>
      <c r="O285" s="41">
        <f t="shared" ca="1" si="124"/>
        <v>18.579999999999998</v>
      </c>
      <c r="P285" s="41">
        <f t="shared" ca="1" si="125"/>
        <v>13.17</v>
      </c>
      <c r="Q285" s="14">
        <f t="shared" ca="1" si="126"/>
        <v>5192</v>
      </c>
      <c r="R285" s="14">
        <f t="shared" ca="1" si="113"/>
        <v>18088.71999999999</v>
      </c>
      <c r="S285" s="41">
        <f t="shared" ca="1" si="127"/>
        <v>17.72</v>
      </c>
      <c r="T285" s="41">
        <f t="shared" ca="1" si="128"/>
        <v>13.06</v>
      </c>
      <c r="U285" s="14">
        <f t="shared" ca="1" si="129"/>
        <v>5040</v>
      </c>
      <c r="V285" s="14">
        <f t="shared" ca="1" si="114"/>
        <v>13486.399999999991</v>
      </c>
      <c r="W285" s="41">
        <f t="shared" ca="1" si="130"/>
        <v>19.02</v>
      </c>
      <c r="X285" s="41">
        <f t="shared" ca="1" si="131"/>
        <v>12.65</v>
      </c>
      <c r="Y285" s="14">
        <f t="shared" ca="1" si="132"/>
        <v>5029</v>
      </c>
      <c r="Z285" s="14">
        <f t="shared" ca="1" si="115"/>
        <v>22034.729999999996</v>
      </c>
      <c r="AA285" s="41">
        <f t="shared" ca="1" si="133"/>
        <v>18.25</v>
      </c>
      <c r="AB285" s="41">
        <f t="shared" ca="1" si="134"/>
        <v>13.51</v>
      </c>
      <c r="AC285" s="14">
        <f t="shared" ca="1" si="135"/>
        <v>5062</v>
      </c>
      <c r="AD285" s="14">
        <f t="shared" ca="1" si="116"/>
        <v>0</v>
      </c>
      <c r="AE285">
        <f t="shared" ca="1" si="117"/>
        <v>4</v>
      </c>
      <c r="AF285" s="46">
        <f t="shared" ca="1" si="118"/>
        <v>-421.49129432393647</v>
      </c>
      <c r="AH285" s="42">
        <f t="shared" ca="1" si="136"/>
        <v>5.2260454505616671E-2</v>
      </c>
      <c r="AI285" s="42">
        <f t="shared" ca="1" si="119"/>
        <v>0.58179896487794081</v>
      </c>
      <c r="AJ285" s="42">
        <f t="shared" ca="1" si="119"/>
        <v>0.512232732217061</v>
      </c>
      <c r="AK285" s="42">
        <f t="shared" ca="1" si="119"/>
        <v>0.85923465046869951</v>
      </c>
      <c r="AL285" s="42">
        <f t="shared" ca="1" si="119"/>
        <v>0.21292331545653664</v>
      </c>
      <c r="AM285" s="42">
        <f t="shared" ca="1" si="119"/>
        <v>0.57390466657795181</v>
      </c>
    </row>
    <row r="286" spans="9:39" x14ac:dyDescent="0.3">
      <c r="I286">
        <v>283</v>
      </c>
      <c r="J286" s="14">
        <f t="shared" ca="1" si="120"/>
        <v>-58866</v>
      </c>
      <c r="K286" s="41">
        <f t="shared" ca="1" si="121"/>
        <v>19.190000000000001</v>
      </c>
      <c r="L286" s="41">
        <f t="shared" ca="1" si="122"/>
        <v>13.92</v>
      </c>
      <c r="M286" s="14">
        <f t="shared" ca="1" si="123"/>
        <v>5147</v>
      </c>
      <c r="N286" s="14">
        <f t="shared" ca="1" si="112"/>
        <v>17124.690000000006</v>
      </c>
      <c r="O286" s="41">
        <f t="shared" ca="1" si="124"/>
        <v>19.25</v>
      </c>
      <c r="P286" s="41">
        <f t="shared" ca="1" si="125"/>
        <v>12.75</v>
      </c>
      <c r="Q286" s="14">
        <f t="shared" ca="1" si="126"/>
        <v>5163</v>
      </c>
      <c r="R286" s="14">
        <f t="shared" ca="1" si="113"/>
        <v>23559.5</v>
      </c>
      <c r="S286" s="41">
        <f t="shared" ca="1" si="127"/>
        <v>18.27</v>
      </c>
      <c r="T286" s="41">
        <f t="shared" ca="1" si="128"/>
        <v>12.8</v>
      </c>
      <c r="U286" s="14">
        <f t="shared" ca="1" si="129"/>
        <v>5187</v>
      </c>
      <c r="V286" s="14">
        <f t="shared" ca="1" si="114"/>
        <v>18372.889999999996</v>
      </c>
      <c r="W286" s="41">
        <f t="shared" ca="1" si="130"/>
        <v>19.46</v>
      </c>
      <c r="X286" s="41">
        <f t="shared" ca="1" si="131"/>
        <v>12.71</v>
      </c>
      <c r="Y286" s="14">
        <f t="shared" ca="1" si="132"/>
        <v>5185</v>
      </c>
      <c r="Z286" s="14">
        <f t="shared" ca="1" si="115"/>
        <v>0</v>
      </c>
      <c r="AA286" s="41">
        <f t="shared" ca="1" si="133"/>
        <v>19.21</v>
      </c>
      <c r="AB286" s="41">
        <f t="shared" ca="1" si="134"/>
        <v>12.59</v>
      </c>
      <c r="AC286" s="14">
        <f t="shared" ca="1" si="135"/>
        <v>5087</v>
      </c>
      <c r="AD286" s="14">
        <f t="shared" ca="1" si="116"/>
        <v>0</v>
      </c>
      <c r="AE286">
        <f t="shared" ca="1" si="117"/>
        <v>3</v>
      </c>
      <c r="AF286" s="46">
        <f t="shared" ca="1" si="118"/>
        <v>-5958.9888848347846</v>
      </c>
      <c r="AH286" s="42">
        <f t="shared" ca="1" si="136"/>
        <v>0.18091082816364978</v>
      </c>
      <c r="AI286" s="42">
        <f t="shared" ca="1" si="119"/>
        <v>0.63445079064517029</v>
      </c>
      <c r="AJ286" s="42">
        <f t="shared" ca="1" si="119"/>
        <v>0.82786908611156451</v>
      </c>
      <c r="AK286" s="42">
        <f t="shared" ca="1" si="119"/>
        <v>0.67454869509603743</v>
      </c>
      <c r="AL286" s="42">
        <f t="shared" ca="1" si="119"/>
        <v>0.36810128869937031</v>
      </c>
      <c r="AM286" s="42">
        <f t="shared" ca="1" si="119"/>
        <v>8.3305680530799009E-2</v>
      </c>
    </row>
    <row r="287" spans="9:39" x14ac:dyDescent="0.3">
      <c r="I287">
        <v>284</v>
      </c>
      <c r="J287" s="14">
        <f t="shared" ca="1" si="120"/>
        <v>-59685</v>
      </c>
      <c r="K287" s="41">
        <f t="shared" ca="1" si="121"/>
        <v>19.149999999999999</v>
      </c>
      <c r="L287" s="41">
        <f t="shared" ca="1" si="122"/>
        <v>13.98</v>
      </c>
      <c r="M287" s="14">
        <f t="shared" ca="1" si="123"/>
        <v>5029</v>
      </c>
      <c r="N287" s="14">
        <f t="shared" ca="1" si="112"/>
        <v>15999.929999999989</v>
      </c>
      <c r="O287" s="41">
        <f t="shared" ca="1" si="124"/>
        <v>19.2</v>
      </c>
      <c r="P287" s="41">
        <f t="shared" ca="1" si="125"/>
        <v>12.67</v>
      </c>
      <c r="Q287" s="14">
        <f t="shared" ca="1" si="126"/>
        <v>5015</v>
      </c>
      <c r="R287" s="14">
        <f t="shared" ca="1" si="113"/>
        <v>22747.949999999997</v>
      </c>
      <c r="S287" s="41">
        <f t="shared" ca="1" si="127"/>
        <v>18.55</v>
      </c>
      <c r="T287" s="41">
        <f t="shared" ca="1" si="128"/>
        <v>12.53</v>
      </c>
      <c r="U287" s="14">
        <f t="shared" ca="1" si="129"/>
        <v>5176</v>
      </c>
      <c r="V287" s="14">
        <f t="shared" ca="1" si="114"/>
        <v>21159.520000000008</v>
      </c>
      <c r="W287" s="41">
        <f t="shared" ca="1" si="130"/>
        <v>18.97</v>
      </c>
      <c r="X287" s="41">
        <f t="shared" ca="1" si="131"/>
        <v>13.01</v>
      </c>
      <c r="Y287" s="14">
        <f t="shared" ca="1" si="132"/>
        <v>5053</v>
      </c>
      <c r="Z287" s="14">
        <f t="shared" ca="1" si="115"/>
        <v>20115.879999999994</v>
      </c>
      <c r="AA287" s="41">
        <f t="shared" ca="1" si="133"/>
        <v>18.8</v>
      </c>
      <c r="AB287" s="41">
        <f t="shared" ca="1" si="134"/>
        <v>13.81</v>
      </c>
      <c r="AC287" s="14">
        <f t="shared" ca="1" si="135"/>
        <v>5185</v>
      </c>
      <c r="AD287" s="14">
        <f t="shared" ca="1" si="116"/>
        <v>15873.150000000001</v>
      </c>
      <c r="AE287">
        <f t="shared" ca="1" si="117"/>
        <v>5</v>
      </c>
      <c r="AF287" s="46">
        <f t="shared" ca="1" si="118"/>
        <v>20014.916282377835</v>
      </c>
      <c r="AH287" s="42">
        <f t="shared" ca="1" si="136"/>
        <v>0.57405459337293263</v>
      </c>
      <c r="AI287" s="42">
        <f t="shared" ca="1" si="119"/>
        <v>0.6821361876388633</v>
      </c>
      <c r="AJ287" s="42">
        <f t="shared" ca="1" si="119"/>
        <v>0.72220769740331159</v>
      </c>
      <c r="AK287" s="42">
        <f t="shared" ca="1" si="119"/>
        <v>0.14402813612410792</v>
      </c>
      <c r="AL287" s="42">
        <f t="shared" ca="1" si="119"/>
        <v>0.63345720183245435</v>
      </c>
      <c r="AM287" s="42">
        <f t="shared" ca="1" si="119"/>
        <v>0.88296667713126686</v>
      </c>
    </row>
    <row r="288" spans="9:39" x14ac:dyDescent="0.3">
      <c r="I288">
        <v>285</v>
      </c>
      <c r="J288" s="14">
        <f t="shared" ca="1" si="120"/>
        <v>-58848</v>
      </c>
      <c r="K288" s="41">
        <f t="shared" ca="1" si="121"/>
        <v>19.28</v>
      </c>
      <c r="L288" s="41">
        <f t="shared" ca="1" si="122"/>
        <v>13.54</v>
      </c>
      <c r="M288" s="14">
        <f t="shared" ca="1" si="123"/>
        <v>5358</v>
      </c>
      <c r="N288" s="14">
        <f t="shared" ca="1" si="112"/>
        <v>20754.920000000009</v>
      </c>
      <c r="O288" s="41">
        <f t="shared" ca="1" si="124"/>
        <v>18.41</v>
      </c>
      <c r="P288" s="41">
        <f t="shared" ca="1" si="125"/>
        <v>13.18</v>
      </c>
      <c r="Q288" s="14" t="b">
        <f t="shared" ca="1" si="126"/>
        <v>0</v>
      </c>
      <c r="R288" s="14">
        <f t="shared" ca="1" si="113"/>
        <v>-10000</v>
      </c>
      <c r="S288" s="41">
        <f t="shared" ca="1" si="127"/>
        <v>19.170000000000002</v>
      </c>
      <c r="T288" s="41">
        <f t="shared" ca="1" si="128"/>
        <v>12.54</v>
      </c>
      <c r="U288" s="14">
        <f t="shared" ca="1" si="129"/>
        <v>5103</v>
      </c>
      <c r="V288" s="14">
        <f t="shared" ca="1" si="114"/>
        <v>23832.890000000014</v>
      </c>
      <c r="W288" s="41">
        <f t="shared" ca="1" si="130"/>
        <v>18.04</v>
      </c>
      <c r="X288" s="41">
        <f t="shared" ca="1" si="131"/>
        <v>13.52</v>
      </c>
      <c r="Y288" s="14">
        <f t="shared" ca="1" si="132"/>
        <v>5007</v>
      </c>
      <c r="Z288" s="14">
        <f t="shared" ca="1" si="115"/>
        <v>0</v>
      </c>
      <c r="AA288" s="41">
        <f t="shared" ca="1" si="133"/>
        <v>18.760000000000002</v>
      </c>
      <c r="AB288" s="41">
        <f t="shared" ca="1" si="134"/>
        <v>13.31</v>
      </c>
      <c r="AC288" s="14">
        <f t="shared" ca="1" si="135"/>
        <v>5084</v>
      </c>
      <c r="AD288" s="14">
        <f t="shared" ca="1" si="116"/>
        <v>0</v>
      </c>
      <c r="AE288">
        <f t="shared" ca="1" si="117"/>
        <v>3</v>
      </c>
      <c r="AF288" s="46">
        <f t="shared" ca="1" si="118"/>
        <v>-26563.487903969333</v>
      </c>
      <c r="AH288" s="42">
        <f t="shared" ca="1" si="136"/>
        <v>0.81175167398763448</v>
      </c>
      <c r="AI288" s="42">
        <f t="shared" ca="1" si="119"/>
        <v>0.6876823480667974</v>
      </c>
      <c r="AJ288" s="42">
        <f t="shared" ca="1" si="119"/>
        <v>0.98292652010772641</v>
      </c>
      <c r="AK288" s="42">
        <f t="shared" ca="1" si="119"/>
        <v>0.91105335034871315</v>
      </c>
      <c r="AL288" s="42">
        <f t="shared" ca="1" si="119"/>
        <v>0.93987101411280116</v>
      </c>
      <c r="AM288" s="42">
        <f t="shared" ca="1" si="119"/>
        <v>9.2562338277940137E-2</v>
      </c>
    </row>
    <row r="289" spans="9:39" x14ac:dyDescent="0.3">
      <c r="I289">
        <v>286</v>
      </c>
      <c r="J289" s="14">
        <f t="shared" ca="1" si="120"/>
        <v>-58592</v>
      </c>
      <c r="K289" s="41">
        <f t="shared" ca="1" si="121"/>
        <v>18.57</v>
      </c>
      <c r="L289" s="41">
        <f t="shared" ca="1" si="122"/>
        <v>13.48</v>
      </c>
      <c r="M289" s="14">
        <f t="shared" ca="1" si="123"/>
        <v>5077</v>
      </c>
      <c r="N289" s="14">
        <f t="shared" ca="1" si="112"/>
        <v>15841.93</v>
      </c>
      <c r="O289" s="41">
        <f t="shared" ca="1" si="124"/>
        <v>18.03</v>
      </c>
      <c r="P289" s="41">
        <f t="shared" ca="1" si="125"/>
        <v>13.31</v>
      </c>
      <c r="Q289" s="14" t="b">
        <f t="shared" ca="1" si="126"/>
        <v>0</v>
      </c>
      <c r="R289" s="14">
        <f t="shared" ca="1" si="113"/>
        <v>-10000</v>
      </c>
      <c r="S289" s="41">
        <f t="shared" ca="1" si="127"/>
        <v>17.899999999999999</v>
      </c>
      <c r="T289" s="41">
        <f t="shared" ca="1" si="128"/>
        <v>13.19</v>
      </c>
      <c r="U289" s="14">
        <f t="shared" ca="1" si="129"/>
        <v>5136</v>
      </c>
      <c r="V289" s="14">
        <f t="shared" ca="1" si="114"/>
        <v>14190.559999999994</v>
      </c>
      <c r="W289" s="41">
        <f t="shared" ca="1" si="130"/>
        <v>18.13</v>
      </c>
      <c r="X289" s="41">
        <f t="shared" ca="1" si="131"/>
        <v>12.89</v>
      </c>
      <c r="Y289" s="14">
        <f t="shared" ca="1" si="132"/>
        <v>5136</v>
      </c>
      <c r="Z289" s="14">
        <f t="shared" ca="1" si="115"/>
        <v>16912.639999999992</v>
      </c>
      <c r="AA289" s="41">
        <f t="shared" ca="1" si="133"/>
        <v>18.91</v>
      </c>
      <c r="AB289" s="41">
        <f t="shared" ca="1" si="134"/>
        <v>13.07</v>
      </c>
      <c r="AC289" s="14">
        <f t="shared" ca="1" si="135"/>
        <v>5008</v>
      </c>
      <c r="AD289" s="14">
        <f t="shared" ca="1" si="116"/>
        <v>19246.719999999998</v>
      </c>
      <c r="AE289">
        <f t="shared" ca="1" si="117"/>
        <v>5</v>
      </c>
      <c r="AF289" s="46">
        <f t="shared" ca="1" si="118"/>
        <v>-12125.863974050009</v>
      </c>
      <c r="AH289" s="42">
        <f t="shared" ca="1" si="136"/>
        <v>0.21461955255822285</v>
      </c>
      <c r="AI289" s="42">
        <f t="shared" ca="1" si="119"/>
        <v>0.52917525578626123</v>
      </c>
      <c r="AJ289" s="42">
        <f t="shared" ca="1" si="119"/>
        <v>0.75701521499847968</v>
      </c>
      <c r="AK289" s="42">
        <f t="shared" ca="1" si="119"/>
        <v>0.3132855687503896</v>
      </c>
      <c r="AL289" s="42">
        <f t="shared" ca="1" si="119"/>
        <v>0.79973939294054575</v>
      </c>
      <c r="AM289" s="42">
        <f t="shared" ca="1" si="119"/>
        <v>0.71710440377695672</v>
      </c>
    </row>
    <row r="290" spans="9:39" x14ac:dyDescent="0.3">
      <c r="I290">
        <v>287</v>
      </c>
      <c r="J290" s="14">
        <f t="shared" ca="1" si="120"/>
        <v>-61671</v>
      </c>
      <c r="K290" s="41">
        <f t="shared" ca="1" si="121"/>
        <v>19.190000000000001</v>
      </c>
      <c r="L290" s="41">
        <f t="shared" ca="1" si="122"/>
        <v>13.11</v>
      </c>
      <c r="M290" s="14">
        <f t="shared" ca="1" si="123"/>
        <v>5094</v>
      </c>
      <c r="N290" s="14">
        <f t="shared" ca="1" si="112"/>
        <v>20971.520000000008</v>
      </c>
      <c r="O290" s="41">
        <f t="shared" ca="1" si="124"/>
        <v>17.93</v>
      </c>
      <c r="P290" s="41">
        <f t="shared" ca="1" si="125"/>
        <v>13.44</v>
      </c>
      <c r="Q290" s="14">
        <f t="shared" ca="1" si="126"/>
        <v>5192</v>
      </c>
      <c r="R290" s="14">
        <f t="shared" ca="1" si="113"/>
        <v>13312.080000000002</v>
      </c>
      <c r="S290" s="41">
        <f t="shared" ca="1" si="127"/>
        <v>18.21</v>
      </c>
      <c r="T290" s="41">
        <f t="shared" ca="1" si="128"/>
        <v>13.94</v>
      </c>
      <c r="U290" s="14">
        <f t="shared" ca="1" si="129"/>
        <v>5130</v>
      </c>
      <c r="V290" s="14">
        <f t="shared" ca="1" si="114"/>
        <v>11905.100000000006</v>
      </c>
      <c r="W290" s="41">
        <f t="shared" ca="1" si="130"/>
        <v>19.21</v>
      </c>
      <c r="X290" s="41">
        <f t="shared" ca="1" si="131"/>
        <v>13.91</v>
      </c>
      <c r="Y290" s="14">
        <f t="shared" ca="1" si="132"/>
        <v>5012</v>
      </c>
      <c r="Z290" s="14">
        <f t="shared" ca="1" si="115"/>
        <v>16563.600000000002</v>
      </c>
      <c r="AA290" s="41">
        <f t="shared" ca="1" si="133"/>
        <v>18.41</v>
      </c>
      <c r="AB290" s="41">
        <f t="shared" ca="1" si="134"/>
        <v>12.81</v>
      </c>
      <c r="AC290" s="14">
        <f t="shared" ca="1" si="135"/>
        <v>5167</v>
      </c>
      <c r="AD290" s="14">
        <f t="shared" ca="1" si="116"/>
        <v>18935.199999999997</v>
      </c>
      <c r="AE290">
        <f t="shared" ca="1" si="117"/>
        <v>5</v>
      </c>
      <c r="AF290" s="46">
        <f t="shared" ca="1" si="118"/>
        <v>6817.2770953433455</v>
      </c>
      <c r="AH290" s="42">
        <f t="shared" ca="1" si="136"/>
        <v>0.35780639325179564</v>
      </c>
      <c r="AI290" s="42">
        <f t="shared" ca="1" si="119"/>
        <v>0.9178200139569217</v>
      </c>
      <c r="AJ290" s="42">
        <f t="shared" ca="1" si="119"/>
        <v>0.26025330565005611</v>
      </c>
      <c r="AK290" s="42">
        <f t="shared" ca="1" si="119"/>
        <v>0.67773250233108884</v>
      </c>
      <c r="AL290" s="42">
        <f t="shared" ca="1" si="119"/>
        <v>0.52193368554100605</v>
      </c>
      <c r="AM290" s="42">
        <f t="shared" ca="1" si="119"/>
        <v>0.84373645868752434</v>
      </c>
    </row>
    <row r="291" spans="9:39" x14ac:dyDescent="0.3">
      <c r="I291">
        <v>288</v>
      </c>
      <c r="J291" s="14">
        <f t="shared" ca="1" si="120"/>
        <v>-61991</v>
      </c>
      <c r="K291" s="41">
        <f t="shared" ca="1" si="121"/>
        <v>18.010000000000002</v>
      </c>
      <c r="L291" s="41">
        <f t="shared" ca="1" si="122"/>
        <v>13.91</v>
      </c>
      <c r="M291" s="14">
        <f t="shared" ca="1" si="123"/>
        <v>5104</v>
      </c>
      <c r="N291" s="14">
        <f t="shared" ca="1" si="112"/>
        <v>10926.400000000009</v>
      </c>
      <c r="O291" s="41">
        <f t="shared" ca="1" si="124"/>
        <v>19.440000000000001</v>
      </c>
      <c r="P291" s="41">
        <f t="shared" ca="1" si="125"/>
        <v>13.78</v>
      </c>
      <c r="Q291" s="14">
        <f t="shared" ca="1" si="126"/>
        <v>5039</v>
      </c>
      <c r="R291" s="14">
        <f t="shared" ca="1" si="113"/>
        <v>18520.740000000009</v>
      </c>
      <c r="S291" s="41">
        <f t="shared" ca="1" si="127"/>
        <v>18.8</v>
      </c>
      <c r="T291" s="41">
        <f t="shared" ca="1" si="128"/>
        <v>12.65</v>
      </c>
      <c r="U291" s="14">
        <f t="shared" ca="1" si="129"/>
        <v>5042</v>
      </c>
      <c r="V291" s="14">
        <f t="shared" ca="1" si="114"/>
        <v>21008.300000000003</v>
      </c>
      <c r="W291" s="41">
        <f t="shared" ca="1" si="130"/>
        <v>18.68</v>
      </c>
      <c r="X291" s="41">
        <f t="shared" ca="1" si="131"/>
        <v>13.71</v>
      </c>
      <c r="Y291" s="14">
        <f t="shared" ca="1" si="132"/>
        <v>5149</v>
      </c>
      <c r="Z291" s="14">
        <f t="shared" ca="1" si="115"/>
        <v>15590.529999999995</v>
      </c>
      <c r="AA291" s="41">
        <f t="shared" ca="1" si="133"/>
        <v>18.37</v>
      </c>
      <c r="AB291" s="41">
        <f t="shared" ca="1" si="134"/>
        <v>13.61</v>
      </c>
      <c r="AC291" s="14">
        <f t="shared" ca="1" si="135"/>
        <v>5170</v>
      </c>
      <c r="AD291" s="14">
        <f t="shared" ca="1" si="116"/>
        <v>14609.200000000008</v>
      </c>
      <c r="AE291">
        <f t="shared" ca="1" si="117"/>
        <v>5</v>
      </c>
      <c r="AF291" s="46">
        <f t="shared" ca="1" si="118"/>
        <v>5382.3538651092431</v>
      </c>
      <c r="AH291" s="42">
        <f t="shared" ca="1" si="136"/>
        <v>0.58710813099267145</v>
      </c>
      <c r="AI291" s="42">
        <f t="shared" ca="1" si="119"/>
        <v>0.40391430147415053</v>
      </c>
      <c r="AJ291" s="42">
        <f t="shared" ca="1" si="119"/>
        <v>0.51415315607468404</v>
      </c>
      <c r="AK291" s="42">
        <f t="shared" ca="1" si="119"/>
        <v>0.31479468454626858</v>
      </c>
      <c r="AL291" s="42">
        <f t="shared" ca="1" si="119"/>
        <v>0.44810122316512913</v>
      </c>
      <c r="AM291" s="42">
        <f t="shared" ca="1" si="119"/>
        <v>0.99526501556711988</v>
      </c>
    </row>
    <row r="292" spans="9:39" x14ac:dyDescent="0.3">
      <c r="I292">
        <v>289</v>
      </c>
      <c r="J292" s="14">
        <f t="shared" ca="1" si="120"/>
        <v>-61660</v>
      </c>
      <c r="K292" s="41">
        <f t="shared" ca="1" si="121"/>
        <v>18.88</v>
      </c>
      <c r="L292" s="41">
        <f t="shared" ca="1" si="122"/>
        <v>12.78</v>
      </c>
      <c r="M292" s="14">
        <f t="shared" ca="1" si="123"/>
        <v>5262</v>
      </c>
      <c r="N292" s="14">
        <f t="shared" ca="1" si="112"/>
        <v>22098.199999999997</v>
      </c>
      <c r="O292" s="41">
        <f t="shared" ca="1" si="124"/>
        <v>19.420000000000002</v>
      </c>
      <c r="P292" s="41">
        <f t="shared" ca="1" si="125"/>
        <v>13.51</v>
      </c>
      <c r="Q292" s="14">
        <f t="shared" ca="1" si="126"/>
        <v>5044</v>
      </c>
      <c r="R292" s="14">
        <f t="shared" ca="1" si="113"/>
        <v>19810.040000000008</v>
      </c>
      <c r="S292" s="41">
        <f t="shared" ca="1" si="127"/>
        <v>19.100000000000001</v>
      </c>
      <c r="T292" s="41">
        <f t="shared" ca="1" si="128"/>
        <v>12.77</v>
      </c>
      <c r="U292" s="14">
        <f t="shared" ca="1" si="129"/>
        <v>5111</v>
      </c>
      <c r="V292" s="14">
        <f t="shared" ca="1" si="114"/>
        <v>22352.630000000008</v>
      </c>
      <c r="W292" s="41">
        <f t="shared" ca="1" si="130"/>
        <v>19.04</v>
      </c>
      <c r="X292" s="41">
        <f t="shared" ca="1" si="131"/>
        <v>13.03</v>
      </c>
      <c r="Y292" s="14">
        <f t="shared" ca="1" si="132"/>
        <v>5017</v>
      </c>
      <c r="Z292" s="14">
        <f t="shared" ca="1" si="115"/>
        <v>20152.169999999998</v>
      </c>
      <c r="AA292" s="41">
        <f t="shared" ca="1" si="133"/>
        <v>19.13</v>
      </c>
      <c r="AB292" s="41">
        <f t="shared" ca="1" si="134"/>
        <v>12.71</v>
      </c>
      <c r="AC292" s="14">
        <f t="shared" ca="1" si="135"/>
        <v>5134</v>
      </c>
      <c r="AD292" s="14">
        <f t="shared" ca="1" si="116"/>
        <v>22960.279999999992</v>
      </c>
      <c r="AE292">
        <f t="shared" ca="1" si="117"/>
        <v>5</v>
      </c>
      <c r="AF292" s="46">
        <f t="shared" ca="1" si="118"/>
        <v>27080.741302245715</v>
      </c>
      <c r="AH292" s="42">
        <f t="shared" ca="1" si="136"/>
        <v>0.82290720051655286</v>
      </c>
      <c r="AI292" s="42">
        <f t="shared" ca="1" si="119"/>
        <v>0.9628896785180987</v>
      </c>
      <c r="AJ292" s="42">
        <f t="shared" ca="1" si="119"/>
        <v>0.49604735880522621</v>
      </c>
      <c r="AK292" s="42">
        <f t="shared" ca="1" si="119"/>
        <v>0.61357797738255226</v>
      </c>
      <c r="AL292" s="42">
        <f t="shared" ca="1" si="119"/>
        <v>0.29915768972081846</v>
      </c>
      <c r="AM292" s="42">
        <f t="shared" ca="1" si="119"/>
        <v>0.84266798089460071</v>
      </c>
    </row>
    <row r="293" spans="9:39" x14ac:dyDescent="0.3">
      <c r="I293">
        <v>290</v>
      </c>
      <c r="J293" s="14">
        <f t="shared" ca="1" si="120"/>
        <v>-61220</v>
      </c>
      <c r="K293" s="41">
        <f t="shared" ca="1" si="121"/>
        <v>18.989999999999998</v>
      </c>
      <c r="L293" s="41">
        <f t="shared" ca="1" si="122"/>
        <v>13.49</v>
      </c>
      <c r="M293" s="14">
        <f t="shared" ca="1" si="123"/>
        <v>4989</v>
      </c>
      <c r="N293" s="14">
        <f t="shared" ca="1" si="112"/>
        <v>17439.499999999993</v>
      </c>
      <c r="O293" s="41">
        <f t="shared" ca="1" si="124"/>
        <v>19.27</v>
      </c>
      <c r="P293" s="41">
        <f t="shared" ca="1" si="125"/>
        <v>13.15</v>
      </c>
      <c r="Q293" s="14">
        <f t="shared" ca="1" si="126"/>
        <v>4970</v>
      </c>
      <c r="R293" s="14">
        <f t="shared" ca="1" si="113"/>
        <v>20416.399999999998</v>
      </c>
      <c r="S293" s="41">
        <f t="shared" ca="1" si="127"/>
        <v>18.43</v>
      </c>
      <c r="T293" s="41">
        <f t="shared" ca="1" si="128"/>
        <v>12.58</v>
      </c>
      <c r="U293" s="14">
        <f t="shared" ca="1" si="129"/>
        <v>5078</v>
      </c>
      <c r="V293" s="14">
        <f t="shared" ca="1" si="114"/>
        <v>19706.3</v>
      </c>
      <c r="W293" s="41">
        <f t="shared" ca="1" si="130"/>
        <v>18.64</v>
      </c>
      <c r="X293" s="41">
        <f t="shared" ca="1" si="131"/>
        <v>13.2</v>
      </c>
      <c r="Y293" s="14">
        <f t="shared" ca="1" si="132"/>
        <v>4930</v>
      </c>
      <c r="Z293" s="14">
        <f t="shared" ca="1" si="115"/>
        <v>16819.200000000008</v>
      </c>
      <c r="AA293" s="41">
        <f t="shared" ca="1" si="133"/>
        <v>18.84</v>
      </c>
      <c r="AB293" s="41">
        <f t="shared" ca="1" si="134"/>
        <v>12.63</v>
      </c>
      <c r="AC293" s="14">
        <f t="shared" ca="1" si="135"/>
        <v>5150</v>
      </c>
      <c r="AD293" s="14">
        <f t="shared" ca="1" si="116"/>
        <v>0</v>
      </c>
      <c r="AE293">
        <f t="shared" ca="1" si="117"/>
        <v>4</v>
      </c>
      <c r="AF293" s="46">
        <f t="shared" ca="1" si="118"/>
        <v>3085.8990815331331</v>
      </c>
      <c r="AH293" s="42">
        <f t="shared" ca="1" si="136"/>
        <v>5.2674333018518982E-2</v>
      </c>
      <c r="AI293" s="42">
        <f t="shared" ca="1" si="119"/>
        <v>6.5349588646810619E-2</v>
      </c>
      <c r="AJ293" s="42">
        <f t="shared" ca="1" si="119"/>
        <v>0.21445664731328207</v>
      </c>
      <c r="AK293" s="42">
        <f t="shared" ca="1" si="119"/>
        <v>5.1898447235749434E-2</v>
      </c>
      <c r="AL293" s="42">
        <f t="shared" ca="1" si="119"/>
        <v>0.12913970847798639</v>
      </c>
      <c r="AM293" s="42">
        <f t="shared" ca="1" si="119"/>
        <v>0.68121600345632261</v>
      </c>
    </row>
    <row r="294" spans="9:39" x14ac:dyDescent="0.3">
      <c r="I294">
        <v>291</v>
      </c>
      <c r="J294" s="14">
        <f t="shared" ca="1" si="120"/>
        <v>-62368</v>
      </c>
      <c r="K294" s="41">
        <f t="shared" ca="1" si="121"/>
        <v>18.84</v>
      </c>
      <c r="L294" s="41">
        <f t="shared" ca="1" si="122"/>
        <v>13.12</v>
      </c>
      <c r="M294" s="14">
        <f t="shared" ca="1" si="123"/>
        <v>5109</v>
      </c>
      <c r="N294" s="14">
        <f t="shared" ca="1" si="112"/>
        <v>19223.480000000003</v>
      </c>
      <c r="O294" s="41">
        <f t="shared" ca="1" si="124"/>
        <v>18.649999999999999</v>
      </c>
      <c r="P294" s="41">
        <f t="shared" ca="1" si="125"/>
        <v>13.4</v>
      </c>
      <c r="Q294" s="14">
        <f t="shared" ca="1" si="126"/>
        <v>5219</v>
      </c>
      <c r="R294" s="14">
        <f t="shared" ca="1" si="113"/>
        <v>17399.749999999989</v>
      </c>
      <c r="S294" s="41">
        <f t="shared" ca="1" si="127"/>
        <v>18.88</v>
      </c>
      <c r="T294" s="41">
        <f t="shared" ca="1" si="128"/>
        <v>13.29</v>
      </c>
      <c r="U294" s="14">
        <f t="shared" ca="1" si="129"/>
        <v>5180</v>
      </c>
      <c r="V294" s="14">
        <f t="shared" ca="1" si="114"/>
        <v>18956.2</v>
      </c>
      <c r="W294" s="41">
        <f t="shared" ca="1" si="130"/>
        <v>18.399999999999999</v>
      </c>
      <c r="X294" s="41">
        <f t="shared" ca="1" si="131"/>
        <v>12.53</v>
      </c>
      <c r="Y294" s="14">
        <f t="shared" ca="1" si="132"/>
        <v>5038</v>
      </c>
      <c r="Z294" s="14">
        <f t="shared" ca="1" si="115"/>
        <v>19573.059999999998</v>
      </c>
      <c r="AA294" s="41">
        <f t="shared" ca="1" si="133"/>
        <v>17.7</v>
      </c>
      <c r="AB294" s="41">
        <f t="shared" ca="1" si="134"/>
        <v>13.52</v>
      </c>
      <c r="AC294" s="14">
        <f t="shared" ca="1" si="135"/>
        <v>5167</v>
      </c>
      <c r="AD294" s="14">
        <f t="shared" ca="1" si="116"/>
        <v>0</v>
      </c>
      <c r="AE294">
        <f t="shared" ca="1" si="117"/>
        <v>4</v>
      </c>
      <c r="AF294" s="46">
        <f t="shared" ca="1" si="118"/>
        <v>2521.473487639887</v>
      </c>
      <c r="AH294" s="42">
        <f t="shared" ca="1" si="136"/>
        <v>0.11533106273356419</v>
      </c>
      <c r="AI294" s="42">
        <f t="shared" ca="1" si="119"/>
        <v>0.98540940710314129</v>
      </c>
      <c r="AJ294" s="42">
        <f t="shared" ca="1" si="119"/>
        <v>0.45327556732708174</v>
      </c>
      <c r="AK294" s="42">
        <f t="shared" ca="1" si="119"/>
        <v>0.79239501350881725</v>
      </c>
      <c r="AL294" s="42">
        <f t="shared" ca="1" si="119"/>
        <v>0.72236098350393874</v>
      </c>
      <c r="AM294" s="42">
        <f t="shared" ca="1" si="119"/>
        <v>0.33494209812191011</v>
      </c>
    </row>
    <row r="295" spans="9:39" x14ac:dyDescent="0.3">
      <c r="I295">
        <v>292</v>
      </c>
      <c r="J295" s="14">
        <f t="shared" ca="1" si="120"/>
        <v>-60785</v>
      </c>
      <c r="K295" s="41">
        <f t="shared" ca="1" si="121"/>
        <v>18.11</v>
      </c>
      <c r="L295" s="41">
        <f t="shared" ca="1" si="122"/>
        <v>12.91</v>
      </c>
      <c r="M295" s="14">
        <f t="shared" ca="1" si="123"/>
        <v>5291</v>
      </c>
      <c r="N295" s="14">
        <f t="shared" ca="1" si="112"/>
        <v>17513.199999999997</v>
      </c>
      <c r="O295" s="41">
        <f t="shared" ca="1" si="124"/>
        <v>17.920000000000002</v>
      </c>
      <c r="P295" s="41">
        <f t="shared" ca="1" si="125"/>
        <v>12.99</v>
      </c>
      <c r="Q295" s="14">
        <f t="shared" ca="1" si="126"/>
        <v>5141</v>
      </c>
      <c r="R295" s="14">
        <f t="shared" ca="1" si="113"/>
        <v>15345.130000000008</v>
      </c>
      <c r="S295" s="41">
        <f t="shared" ca="1" si="127"/>
        <v>18.02</v>
      </c>
      <c r="T295" s="41">
        <f t="shared" ca="1" si="128"/>
        <v>13.66</v>
      </c>
      <c r="U295" s="14">
        <f t="shared" ca="1" si="129"/>
        <v>5038</v>
      </c>
      <c r="V295" s="14">
        <f t="shared" ca="1" si="114"/>
        <v>11965.679999999997</v>
      </c>
      <c r="W295" s="41">
        <f t="shared" ca="1" si="130"/>
        <v>19.350000000000001</v>
      </c>
      <c r="X295" s="41">
        <f t="shared" ca="1" si="131"/>
        <v>13.28</v>
      </c>
      <c r="Y295" s="14">
        <f t="shared" ca="1" si="132"/>
        <v>5048</v>
      </c>
      <c r="Z295" s="14">
        <f t="shared" ca="1" si="115"/>
        <v>20641.360000000011</v>
      </c>
      <c r="AA295" s="41">
        <f t="shared" ca="1" si="133"/>
        <v>17.739999999999998</v>
      </c>
      <c r="AB295" s="41">
        <f t="shared" ca="1" si="134"/>
        <v>13.07</v>
      </c>
      <c r="AC295" s="14">
        <f t="shared" ca="1" si="135"/>
        <v>5059</v>
      </c>
      <c r="AD295" s="14">
        <f t="shared" ca="1" si="116"/>
        <v>0</v>
      </c>
      <c r="AE295">
        <f t="shared" ca="1" si="117"/>
        <v>4</v>
      </c>
      <c r="AF295" s="46">
        <f t="shared" ca="1" si="118"/>
        <v>-3971.2226573422154</v>
      </c>
      <c r="AH295" s="42">
        <f t="shared" ca="1" si="136"/>
        <v>0.89098345117567357</v>
      </c>
      <c r="AI295" s="42">
        <f t="shared" ca="1" si="119"/>
        <v>0.9354019132132696</v>
      </c>
      <c r="AJ295" s="42">
        <f t="shared" ca="1" si="119"/>
        <v>0.16146216554726811</v>
      </c>
      <c r="AK295" s="42">
        <f t="shared" ca="1" si="119"/>
        <v>0.88302723719869858</v>
      </c>
      <c r="AL295" s="42">
        <f t="shared" ca="1" si="119"/>
        <v>0.48669201553397079</v>
      </c>
      <c r="AM295" s="42">
        <f t="shared" ca="1" si="119"/>
        <v>0.46689701696289498</v>
      </c>
    </row>
    <row r="296" spans="9:39" x14ac:dyDescent="0.3">
      <c r="I296">
        <v>293</v>
      </c>
      <c r="J296" s="14">
        <f t="shared" ca="1" si="120"/>
        <v>-59520</v>
      </c>
      <c r="K296" s="41">
        <f t="shared" ca="1" si="121"/>
        <v>19.34</v>
      </c>
      <c r="L296" s="41">
        <f t="shared" ca="1" si="122"/>
        <v>13.62</v>
      </c>
      <c r="M296" s="14">
        <f t="shared" ca="1" si="123"/>
        <v>5311</v>
      </c>
      <c r="N296" s="14">
        <f t="shared" ref="N296:N359" ca="1" si="137">(K296-L296)*M296-$B$3</f>
        <v>20378.920000000002</v>
      </c>
      <c r="O296" s="41">
        <f t="shared" ca="1" si="124"/>
        <v>18.91</v>
      </c>
      <c r="P296" s="41">
        <f t="shared" ca="1" si="125"/>
        <v>12.85</v>
      </c>
      <c r="Q296" s="14">
        <f t="shared" ca="1" si="126"/>
        <v>5236</v>
      </c>
      <c r="R296" s="14">
        <f t="shared" ref="R296:R359" ca="1" si="138">(O296-P296)*Q296-$B$3</f>
        <v>21730.160000000003</v>
      </c>
      <c r="S296" s="41">
        <f t="shared" ca="1" si="127"/>
        <v>18.420000000000002</v>
      </c>
      <c r="T296" s="41">
        <f t="shared" ca="1" si="128"/>
        <v>12.91</v>
      </c>
      <c r="U296" s="14">
        <f t="shared" ca="1" si="129"/>
        <v>5112</v>
      </c>
      <c r="V296" s="14">
        <f t="shared" ref="V296:V359" ca="1" si="139">(S296-T296)*U296-$B$3</f>
        <v>18167.120000000006</v>
      </c>
      <c r="W296" s="41">
        <f t="shared" ca="1" si="130"/>
        <v>18.2</v>
      </c>
      <c r="X296" s="41">
        <f t="shared" ca="1" si="131"/>
        <v>12.75</v>
      </c>
      <c r="Y296" s="14">
        <f t="shared" ca="1" si="132"/>
        <v>5092</v>
      </c>
      <c r="Z296" s="14">
        <f t="shared" ref="Z296:Z359" ca="1" si="140">IF(AE296&lt;=3,0,(W296-X296)*Y296-$B$3)</f>
        <v>17751.399999999998</v>
      </c>
      <c r="AA296" s="41">
        <f t="shared" ca="1" si="133"/>
        <v>18.61</v>
      </c>
      <c r="AB296" s="41">
        <f t="shared" ca="1" si="134"/>
        <v>13.02</v>
      </c>
      <c r="AC296" s="14">
        <f t="shared" ca="1" si="135"/>
        <v>5026</v>
      </c>
      <c r="AD296" s="14">
        <f t="shared" ref="AD296:AD359" ca="1" si="141">IF(AE296&lt;=4,0,(AA296-AB296)*AC296-$B$3)</f>
        <v>0</v>
      </c>
      <c r="AE296">
        <f t="shared" ref="AE296:AE359" ca="1" si="142">IF(AM296&lt;=0.1,3,IF(AND(AM296&gt;0.1,AM296&lt;0.7),4,IF(AM296&gt;=0.7,5,FALSE)))</f>
        <v>4</v>
      </c>
      <c r="AF296" s="46">
        <f t="shared" ref="AF296:AF359" ca="1" si="143">NPV($B$4,J296,N296,R296,V296,Z296,AD296)</f>
        <v>7886.2235755850115</v>
      </c>
      <c r="AH296" s="42">
        <f t="shared" ca="1" si="136"/>
        <v>0.85023805028257149</v>
      </c>
      <c r="AI296" s="42">
        <f t="shared" ca="1" si="119"/>
        <v>0.90855192846949651</v>
      </c>
      <c r="AJ296" s="42">
        <f t="shared" ca="1" si="119"/>
        <v>0.73984781998975924</v>
      </c>
      <c r="AK296" s="42">
        <f t="shared" ca="1" si="119"/>
        <v>0.3171269518282861</v>
      </c>
      <c r="AL296" s="42">
        <f t="shared" ca="1" si="119"/>
        <v>0.76317117059686346</v>
      </c>
      <c r="AM296" s="42">
        <f t="shared" ca="1" si="119"/>
        <v>0.4835767310826945</v>
      </c>
    </row>
    <row r="297" spans="9:39" x14ac:dyDescent="0.3">
      <c r="I297">
        <v>294</v>
      </c>
      <c r="J297" s="14">
        <f t="shared" ca="1" si="120"/>
        <v>-60395</v>
      </c>
      <c r="K297" s="41">
        <f t="shared" ca="1" si="121"/>
        <v>18.149999999999999</v>
      </c>
      <c r="L297" s="41">
        <f t="shared" ca="1" si="122"/>
        <v>12.82</v>
      </c>
      <c r="M297" s="14">
        <f t="shared" ca="1" si="123"/>
        <v>4910</v>
      </c>
      <c r="N297" s="14">
        <f t="shared" ca="1" si="137"/>
        <v>16170.299999999992</v>
      </c>
      <c r="O297" s="41">
        <f t="shared" ca="1" si="124"/>
        <v>19.420000000000002</v>
      </c>
      <c r="P297" s="41">
        <f t="shared" ca="1" si="125"/>
        <v>13.49</v>
      </c>
      <c r="Q297" s="14">
        <f t="shared" ca="1" si="126"/>
        <v>4955</v>
      </c>
      <c r="R297" s="14">
        <f t="shared" ca="1" si="138"/>
        <v>19383.150000000009</v>
      </c>
      <c r="S297" s="41">
        <f t="shared" ca="1" si="127"/>
        <v>18.079999999999998</v>
      </c>
      <c r="T297" s="41">
        <f t="shared" ca="1" si="128"/>
        <v>13.18</v>
      </c>
      <c r="U297" s="14">
        <f t="shared" ca="1" si="129"/>
        <v>5054</v>
      </c>
      <c r="V297" s="14">
        <f t="shared" ca="1" si="139"/>
        <v>14764.599999999991</v>
      </c>
      <c r="W297" s="41">
        <f t="shared" ca="1" si="130"/>
        <v>18.57</v>
      </c>
      <c r="X297" s="41">
        <f t="shared" ca="1" si="131"/>
        <v>13.48</v>
      </c>
      <c r="Y297" s="14">
        <f t="shared" ca="1" si="132"/>
        <v>5098</v>
      </c>
      <c r="Z297" s="14">
        <f t="shared" ca="1" si="140"/>
        <v>15948.82</v>
      </c>
      <c r="AA297" s="41">
        <f t="shared" ca="1" si="133"/>
        <v>18.36</v>
      </c>
      <c r="AB297" s="41">
        <f t="shared" ca="1" si="134"/>
        <v>13.24</v>
      </c>
      <c r="AC297" s="14">
        <f t="shared" ca="1" si="135"/>
        <v>5099</v>
      </c>
      <c r="AD297" s="14">
        <f t="shared" ca="1" si="141"/>
        <v>0</v>
      </c>
      <c r="AE297">
        <f t="shared" ca="1" si="142"/>
        <v>4</v>
      </c>
      <c r="AF297" s="46">
        <f t="shared" ca="1" si="143"/>
        <v>-2697.6069616561031</v>
      </c>
      <c r="AH297" s="42">
        <f t="shared" ca="1" si="136"/>
        <v>2.3656526140609313E-2</v>
      </c>
      <c r="AI297" s="42">
        <f t="shared" ca="1" si="119"/>
        <v>6.4758035702787708E-2</v>
      </c>
      <c r="AJ297" s="42">
        <f t="shared" ca="1" si="119"/>
        <v>0.39006379484600773</v>
      </c>
      <c r="AK297" s="42">
        <f t="shared" ca="1" si="119"/>
        <v>0.55441997778700391</v>
      </c>
      <c r="AL297" s="42">
        <f t="shared" ca="1" si="119"/>
        <v>0.98905677583920404</v>
      </c>
      <c r="AM297" s="42">
        <f t="shared" ca="1" si="119"/>
        <v>0.32276328060470061</v>
      </c>
    </row>
    <row r="298" spans="9:39" x14ac:dyDescent="0.3">
      <c r="I298">
        <v>295</v>
      </c>
      <c r="J298" s="14">
        <f t="shared" ca="1" si="120"/>
        <v>-61226</v>
      </c>
      <c r="K298" s="41">
        <f t="shared" ca="1" si="121"/>
        <v>17.78</v>
      </c>
      <c r="L298" s="41">
        <f t="shared" ca="1" si="122"/>
        <v>13.46</v>
      </c>
      <c r="M298" s="14">
        <f t="shared" ca="1" si="123"/>
        <v>5199</v>
      </c>
      <c r="N298" s="14">
        <f t="shared" ca="1" si="137"/>
        <v>12459.68</v>
      </c>
      <c r="O298" s="41">
        <f t="shared" ca="1" si="124"/>
        <v>18.78</v>
      </c>
      <c r="P298" s="41">
        <f t="shared" ca="1" si="125"/>
        <v>12.86</v>
      </c>
      <c r="Q298" s="14">
        <f t="shared" ca="1" si="126"/>
        <v>5181</v>
      </c>
      <c r="R298" s="14">
        <f t="shared" ca="1" si="138"/>
        <v>20671.520000000008</v>
      </c>
      <c r="S298" s="41">
        <f t="shared" ca="1" si="127"/>
        <v>18.77</v>
      </c>
      <c r="T298" s="41">
        <f t="shared" ca="1" si="128"/>
        <v>13.97</v>
      </c>
      <c r="U298" s="14">
        <f t="shared" ca="1" si="129"/>
        <v>5012</v>
      </c>
      <c r="V298" s="14">
        <f t="shared" ca="1" si="139"/>
        <v>14057.599999999995</v>
      </c>
      <c r="W298" s="41">
        <f t="shared" ca="1" si="130"/>
        <v>19.37</v>
      </c>
      <c r="X298" s="41">
        <f t="shared" ca="1" si="131"/>
        <v>12.7</v>
      </c>
      <c r="Y298" s="14">
        <f t="shared" ca="1" si="132"/>
        <v>5132</v>
      </c>
      <c r="Z298" s="14">
        <f t="shared" ca="1" si="140"/>
        <v>24230.44000000001</v>
      </c>
      <c r="AA298" s="41">
        <f t="shared" ca="1" si="133"/>
        <v>19.440000000000001</v>
      </c>
      <c r="AB298" s="41">
        <f t="shared" ca="1" si="134"/>
        <v>12.77</v>
      </c>
      <c r="AC298" s="14">
        <f t="shared" ca="1" si="135"/>
        <v>5194</v>
      </c>
      <c r="AD298" s="14">
        <f t="shared" ca="1" si="141"/>
        <v>24643.98000000001</v>
      </c>
      <c r="AE298">
        <f t="shared" ca="1" si="142"/>
        <v>5</v>
      </c>
      <c r="AF298" s="46">
        <f t="shared" ca="1" si="143"/>
        <v>17299.26394867395</v>
      </c>
      <c r="AH298" s="42">
        <f t="shared" ca="1" si="136"/>
        <v>0.42848551297888782</v>
      </c>
      <c r="AI298" s="42">
        <f t="shared" ca="1" si="119"/>
        <v>0.20509626196042952</v>
      </c>
      <c r="AJ298" s="42">
        <f t="shared" ca="1" si="119"/>
        <v>0.56294066531850229</v>
      </c>
      <c r="AK298" s="42">
        <f t="shared" ca="1" si="119"/>
        <v>0.90545431896430284</v>
      </c>
      <c r="AL298" s="42">
        <f t="shared" ca="1" si="119"/>
        <v>0.33695283030900125</v>
      </c>
      <c r="AM298" s="42">
        <f t="shared" ca="1" si="119"/>
        <v>0.91247267751363803</v>
      </c>
    </row>
    <row r="299" spans="9:39" x14ac:dyDescent="0.3">
      <c r="I299">
        <v>296</v>
      </c>
      <c r="J299" s="14">
        <f t="shared" ca="1" si="120"/>
        <v>-61648</v>
      </c>
      <c r="K299" s="41">
        <f t="shared" ca="1" si="121"/>
        <v>19.010000000000002</v>
      </c>
      <c r="L299" s="41">
        <f t="shared" ca="1" si="122"/>
        <v>13.09</v>
      </c>
      <c r="M299" s="14">
        <f t="shared" ca="1" si="123"/>
        <v>5346</v>
      </c>
      <c r="N299" s="14">
        <f t="shared" ca="1" si="137"/>
        <v>21648.320000000011</v>
      </c>
      <c r="O299" s="41">
        <f t="shared" ca="1" si="124"/>
        <v>17.82</v>
      </c>
      <c r="P299" s="41">
        <f t="shared" ca="1" si="125"/>
        <v>13.69</v>
      </c>
      <c r="Q299" s="14">
        <f t="shared" ca="1" si="126"/>
        <v>5091</v>
      </c>
      <c r="R299" s="14">
        <f t="shared" ca="1" si="138"/>
        <v>11025.830000000005</v>
      </c>
      <c r="S299" s="41">
        <f t="shared" ca="1" si="127"/>
        <v>18.27</v>
      </c>
      <c r="T299" s="41">
        <f t="shared" ca="1" si="128"/>
        <v>13.95</v>
      </c>
      <c r="U299" s="14">
        <f t="shared" ca="1" si="129"/>
        <v>5091</v>
      </c>
      <c r="V299" s="14">
        <f t="shared" ca="1" si="139"/>
        <v>11993.120000000003</v>
      </c>
      <c r="W299" s="41">
        <f t="shared" ca="1" si="130"/>
        <v>18.059999999999999</v>
      </c>
      <c r="X299" s="41">
        <f t="shared" ca="1" si="131"/>
        <v>12.61</v>
      </c>
      <c r="Y299" s="14">
        <f t="shared" ca="1" si="132"/>
        <v>5114</v>
      </c>
      <c r="Z299" s="14">
        <f t="shared" ca="1" si="140"/>
        <v>17871.299999999996</v>
      </c>
      <c r="AA299" s="41">
        <f t="shared" ca="1" si="133"/>
        <v>17.77</v>
      </c>
      <c r="AB299" s="41">
        <f t="shared" ca="1" si="134"/>
        <v>12.78</v>
      </c>
      <c r="AC299" s="14">
        <f t="shared" ca="1" si="135"/>
        <v>5143</v>
      </c>
      <c r="AD299" s="14">
        <f t="shared" ca="1" si="141"/>
        <v>0</v>
      </c>
      <c r="AE299">
        <f t="shared" ca="1" si="142"/>
        <v>4</v>
      </c>
      <c r="AF299" s="46">
        <f t="shared" ca="1" si="143"/>
        <v>-6779.9140151182792</v>
      </c>
      <c r="AH299" s="42">
        <f t="shared" ca="1" si="136"/>
        <v>0.79888649997975569</v>
      </c>
      <c r="AI299" s="42">
        <f t="shared" ca="1" si="119"/>
        <v>0.57063938860867003</v>
      </c>
      <c r="AJ299" s="42">
        <f t="shared" ca="1" si="119"/>
        <v>0.63047230811753052</v>
      </c>
      <c r="AK299" s="42">
        <f t="shared" ca="1" si="119"/>
        <v>0.70486240515653154</v>
      </c>
      <c r="AL299" s="42">
        <f t="shared" ca="1" si="119"/>
        <v>0.11008031876731117</v>
      </c>
      <c r="AM299" s="42">
        <f t="shared" ca="1" si="119"/>
        <v>0.23140470672132385</v>
      </c>
    </row>
    <row r="300" spans="9:39" x14ac:dyDescent="0.3">
      <c r="I300">
        <v>297</v>
      </c>
      <c r="J300" s="14">
        <f t="shared" ca="1" si="120"/>
        <v>-59000</v>
      </c>
      <c r="K300" s="41">
        <f t="shared" ca="1" si="121"/>
        <v>19.149999999999999</v>
      </c>
      <c r="L300" s="41">
        <f t="shared" ca="1" si="122"/>
        <v>13.06</v>
      </c>
      <c r="M300" s="14">
        <f t="shared" ca="1" si="123"/>
        <v>4969</v>
      </c>
      <c r="N300" s="14">
        <f t="shared" ca="1" si="137"/>
        <v>20261.209999999992</v>
      </c>
      <c r="O300" s="41">
        <f t="shared" ca="1" si="124"/>
        <v>17.899999999999999</v>
      </c>
      <c r="P300" s="41">
        <f t="shared" ca="1" si="125"/>
        <v>12.66</v>
      </c>
      <c r="Q300" s="14">
        <f t="shared" ca="1" si="126"/>
        <v>5030</v>
      </c>
      <c r="R300" s="14">
        <f t="shared" ca="1" si="138"/>
        <v>16357.199999999993</v>
      </c>
      <c r="S300" s="41">
        <f t="shared" ca="1" si="127"/>
        <v>18.73</v>
      </c>
      <c r="T300" s="41">
        <f t="shared" ca="1" si="128"/>
        <v>13.63</v>
      </c>
      <c r="U300" s="14">
        <f t="shared" ca="1" si="129"/>
        <v>5115</v>
      </c>
      <c r="V300" s="14">
        <f t="shared" ca="1" si="139"/>
        <v>16086.5</v>
      </c>
      <c r="W300" s="41">
        <f t="shared" ca="1" si="130"/>
        <v>18.98</v>
      </c>
      <c r="X300" s="41">
        <f t="shared" ca="1" si="131"/>
        <v>13.27</v>
      </c>
      <c r="Y300" s="14">
        <f t="shared" ca="1" si="132"/>
        <v>5013</v>
      </c>
      <c r="Z300" s="14">
        <f t="shared" ca="1" si="140"/>
        <v>18624.230000000003</v>
      </c>
      <c r="AA300" s="41">
        <f t="shared" ca="1" si="133"/>
        <v>17.87</v>
      </c>
      <c r="AB300" s="41">
        <f t="shared" ca="1" si="134"/>
        <v>13.24</v>
      </c>
      <c r="AC300" s="14">
        <f t="shared" ca="1" si="135"/>
        <v>5157</v>
      </c>
      <c r="AD300" s="14">
        <f t="shared" ca="1" si="141"/>
        <v>13876.910000000003</v>
      </c>
      <c r="AE300">
        <f t="shared" ca="1" si="142"/>
        <v>5</v>
      </c>
      <c r="AF300" s="46">
        <f t="shared" ca="1" si="143"/>
        <v>12547.644716054678</v>
      </c>
      <c r="AH300" s="42">
        <f t="shared" ca="1" si="136"/>
        <v>3.6681571815905256E-2</v>
      </c>
      <c r="AI300" s="42">
        <f t="shared" ca="1" si="119"/>
        <v>0.83197504149398804</v>
      </c>
      <c r="AJ300" s="42">
        <f t="shared" ca="1" si="119"/>
        <v>0.85127220259083658</v>
      </c>
      <c r="AK300" s="42">
        <f t="shared" ca="1" si="119"/>
        <v>0.9709958409147792</v>
      </c>
      <c r="AL300" s="42">
        <f t="shared" ca="1" si="119"/>
        <v>0.25414149672630559</v>
      </c>
      <c r="AM300" s="42">
        <f t="shared" ca="1" si="119"/>
        <v>0.84181694843982247</v>
      </c>
    </row>
    <row r="301" spans="9:39" x14ac:dyDescent="0.3">
      <c r="I301">
        <v>298</v>
      </c>
      <c r="J301" s="14">
        <f t="shared" ca="1" si="120"/>
        <v>-60974</v>
      </c>
      <c r="K301" s="41">
        <f t="shared" ca="1" si="121"/>
        <v>18.420000000000002</v>
      </c>
      <c r="L301" s="41">
        <f t="shared" ca="1" si="122"/>
        <v>13.4</v>
      </c>
      <c r="M301" s="14">
        <f t="shared" ca="1" si="123"/>
        <v>5024</v>
      </c>
      <c r="N301" s="14">
        <f t="shared" ca="1" si="137"/>
        <v>15220.480000000007</v>
      </c>
      <c r="O301" s="41">
        <f t="shared" ca="1" si="124"/>
        <v>19.149999999999999</v>
      </c>
      <c r="P301" s="41">
        <f t="shared" ca="1" si="125"/>
        <v>12.62</v>
      </c>
      <c r="Q301" s="14">
        <f t="shared" ca="1" si="126"/>
        <v>5308</v>
      </c>
      <c r="R301" s="14">
        <f t="shared" ca="1" si="138"/>
        <v>24661.239999999998</v>
      </c>
      <c r="S301" s="41">
        <f t="shared" ca="1" si="127"/>
        <v>18.41</v>
      </c>
      <c r="T301" s="41">
        <f t="shared" ca="1" si="128"/>
        <v>13.2</v>
      </c>
      <c r="U301" s="14">
        <f t="shared" ca="1" si="129"/>
        <v>5017</v>
      </c>
      <c r="V301" s="14">
        <f t="shared" ca="1" si="139"/>
        <v>16138.570000000003</v>
      </c>
      <c r="W301" s="41">
        <f t="shared" ca="1" si="130"/>
        <v>18.87</v>
      </c>
      <c r="X301" s="41">
        <f t="shared" ca="1" si="131"/>
        <v>13.54</v>
      </c>
      <c r="Y301" s="14">
        <f t="shared" ca="1" si="132"/>
        <v>5118</v>
      </c>
      <c r="Z301" s="14">
        <f t="shared" ca="1" si="140"/>
        <v>17278.94000000001</v>
      </c>
      <c r="AA301" s="41">
        <f t="shared" ca="1" si="133"/>
        <v>18.489999999999998</v>
      </c>
      <c r="AB301" s="41">
        <f t="shared" ca="1" si="134"/>
        <v>13.93</v>
      </c>
      <c r="AC301" s="14">
        <f t="shared" ca="1" si="135"/>
        <v>5072</v>
      </c>
      <c r="AD301" s="14">
        <f t="shared" ca="1" si="141"/>
        <v>0</v>
      </c>
      <c r="AE301">
        <f t="shared" ca="1" si="142"/>
        <v>4</v>
      </c>
      <c r="AF301" s="46">
        <f t="shared" ca="1" si="143"/>
        <v>2424.672317546956</v>
      </c>
      <c r="AH301" s="42">
        <f t="shared" ca="1" si="136"/>
        <v>0.25168527601477775</v>
      </c>
      <c r="AI301" s="42">
        <f t="shared" ca="1" si="119"/>
        <v>0.85989629955841529</v>
      </c>
      <c r="AJ301" s="42">
        <f t="shared" ca="1" si="119"/>
        <v>0.85543479782460474</v>
      </c>
      <c r="AK301" s="42">
        <f t="shared" ref="AI301:AM352" ca="1" si="144">RAND()</f>
        <v>0.37094495743915801</v>
      </c>
      <c r="AL301" s="42">
        <f t="shared" ca="1" si="144"/>
        <v>0.78419580966742131</v>
      </c>
      <c r="AM301" s="42">
        <f t="shared" ca="1" si="144"/>
        <v>0.24277069146601638</v>
      </c>
    </row>
    <row r="302" spans="9:39" x14ac:dyDescent="0.3">
      <c r="I302">
        <v>299</v>
      </c>
      <c r="J302" s="14">
        <f t="shared" ca="1" si="120"/>
        <v>-62989</v>
      </c>
      <c r="K302" s="41">
        <f t="shared" ca="1" si="121"/>
        <v>19.45</v>
      </c>
      <c r="L302" s="41">
        <f t="shared" ca="1" si="122"/>
        <v>12.85</v>
      </c>
      <c r="M302" s="14">
        <f t="shared" ca="1" si="123"/>
        <v>5349</v>
      </c>
      <c r="N302" s="14">
        <f t="shared" ca="1" si="137"/>
        <v>25303.4</v>
      </c>
      <c r="O302" s="41">
        <f t="shared" ca="1" si="124"/>
        <v>18.71</v>
      </c>
      <c r="P302" s="41">
        <f t="shared" ca="1" si="125"/>
        <v>13.4</v>
      </c>
      <c r="Q302" s="14">
        <f t="shared" ca="1" si="126"/>
        <v>5043</v>
      </c>
      <c r="R302" s="14">
        <f t="shared" ca="1" si="138"/>
        <v>16778.330000000002</v>
      </c>
      <c r="S302" s="41">
        <f t="shared" ca="1" si="127"/>
        <v>17.72</v>
      </c>
      <c r="T302" s="41">
        <f t="shared" ca="1" si="128"/>
        <v>13.89</v>
      </c>
      <c r="U302" s="14">
        <f t="shared" ca="1" si="129"/>
        <v>5016</v>
      </c>
      <c r="V302" s="14">
        <f t="shared" ca="1" si="139"/>
        <v>9211.2799999999916</v>
      </c>
      <c r="W302" s="41">
        <f t="shared" ca="1" si="130"/>
        <v>18.71</v>
      </c>
      <c r="X302" s="41">
        <f t="shared" ca="1" si="131"/>
        <v>12.57</v>
      </c>
      <c r="Y302" s="14">
        <f t="shared" ca="1" si="132"/>
        <v>5091</v>
      </c>
      <c r="Z302" s="14">
        <f t="shared" ca="1" si="140"/>
        <v>21258.74</v>
      </c>
      <c r="AA302" s="41">
        <f t="shared" ca="1" si="133"/>
        <v>19.05</v>
      </c>
      <c r="AB302" s="41">
        <f t="shared" ca="1" si="134"/>
        <v>13.68</v>
      </c>
      <c r="AC302" s="14">
        <f t="shared" ca="1" si="135"/>
        <v>5102</v>
      </c>
      <c r="AD302" s="14">
        <f t="shared" ca="1" si="141"/>
        <v>0</v>
      </c>
      <c r="AE302">
        <f t="shared" ca="1" si="142"/>
        <v>4</v>
      </c>
      <c r="AF302" s="46">
        <f t="shared" ca="1" si="143"/>
        <v>365.7241478209711</v>
      </c>
      <c r="AH302" s="42">
        <f t="shared" ca="1" si="136"/>
        <v>0.88275869478251545</v>
      </c>
      <c r="AI302" s="42">
        <f t="shared" ca="1" si="144"/>
        <v>0.17796649196544445</v>
      </c>
      <c r="AJ302" s="42">
        <f t="shared" ca="1" si="144"/>
        <v>0.82975372434564443</v>
      </c>
      <c r="AK302" s="42">
        <f t="shared" ca="1" si="144"/>
        <v>0.2577167855264646</v>
      </c>
      <c r="AL302" s="42">
        <f t="shared" ca="1" si="144"/>
        <v>0.26402992376398182</v>
      </c>
      <c r="AM302" s="42">
        <f t="shared" ca="1" si="144"/>
        <v>0.27149937726775286</v>
      </c>
    </row>
    <row r="303" spans="9:39" x14ac:dyDescent="0.3">
      <c r="I303">
        <v>300</v>
      </c>
      <c r="J303" s="14">
        <f t="shared" ca="1" si="120"/>
        <v>-59875</v>
      </c>
      <c r="K303" s="41">
        <f t="shared" ca="1" si="121"/>
        <v>19.03</v>
      </c>
      <c r="L303" s="41">
        <f t="shared" ca="1" si="122"/>
        <v>12.98</v>
      </c>
      <c r="M303" s="14">
        <f t="shared" ca="1" si="123"/>
        <v>4946</v>
      </c>
      <c r="N303" s="14">
        <f t="shared" ca="1" si="137"/>
        <v>19923.300000000003</v>
      </c>
      <c r="O303" s="41">
        <f t="shared" ca="1" si="124"/>
        <v>19.09</v>
      </c>
      <c r="P303" s="41">
        <f t="shared" ca="1" si="125"/>
        <v>13.75</v>
      </c>
      <c r="Q303" s="14" t="b">
        <f t="shared" ca="1" si="126"/>
        <v>0</v>
      </c>
      <c r="R303" s="14">
        <f t="shared" ca="1" si="138"/>
        <v>-10000</v>
      </c>
      <c r="S303" s="41">
        <f t="shared" ca="1" si="127"/>
        <v>17.77</v>
      </c>
      <c r="T303" s="41">
        <f t="shared" ca="1" si="128"/>
        <v>13.38</v>
      </c>
      <c r="U303" s="14">
        <f t="shared" ca="1" si="129"/>
        <v>5107</v>
      </c>
      <c r="V303" s="14">
        <f t="shared" ca="1" si="139"/>
        <v>12419.729999999992</v>
      </c>
      <c r="W303" s="41">
        <f t="shared" ca="1" si="130"/>
        <v>18.7</v>
      </c>
      <c r="X303" s="41">
        <f t="shared" ca="1" si="131"/>
        <v>13.57</v>
      </c>
      <c r="Y303" s="14">
        <f t="shared" ca="1" si="132"/>
        <v>4992</v>
      </c>
      <c r="Z303" s="14">
        <f t="shared" ca="1" si="140"/>
        <v>15608.959999999995</v>
      </c>
      <c r="AA303" s="41">
        <f t="shared" ca="1" si="133"/>
        <v>19.5</v>
      </c>
      <c r="AB303" s="41">
        <f t="shared" ca="1" si="134"/>
        <v>13.11</v>
      </c>
      <c r="AC303" s="14">
        <f t="shared" ca="1" si="135"/>
        <v>5126</v>
      </c>
      <c r="AD303" s="14">
        <f t="shared" ca="1" si="141"/>
        <v>0</v>
      </c>
      <c r="AE303">
        <f t="shared" ca="1" si="142"/>
        <v>4</v>
      </c>
      <c r="AF303" s="46">
        <f t="shared" ca="1" si="143"/>
        <v>-25648.863451524576</v>
      </c>
      <c r="AH303" s="42">
        <f t="shared" ca="1" si="136"/>
        <v>4.0568264854996539E-2</v>
      </c>
      <c r="AI303" s="42">
        <f t="shared" ca="1" si="144"/>
        <v>0.68889923658119279</v>
      </c>
      <c r="AJ303" s="42">
        <f t="shared" ca="1" si="144"/>
        <v>0.90578661949702344</v>
      </c>
      <c r="AK303" s="42">
        <f t="shared" ca="1" si="144"/>
        <v>7.000160798005306E-2</v>
      </c>
      <c r="AL303" s="42">
        <f t="shared" ca="1" si="144"/>
        <v>0.80048656322134659</v>
      </c>
      <c r="AM303" s="42">
        <f t="shared" ca="1" si="144"/>
        <v>0.18419997715238146</v>
      </c>
    </row>
    <row r="304" spans="9:39" x14ac:dyDescent="0.3">
      <c r="I304">
        <v>301</v>
      </c>
      <c r="J304" s="14">
        <f t="shared" ca="1" si="120"/>
        <v>-59686</v>
      </c>
      <c r="K304" s="41">
        <f t="shared" ca="1" si="121"/>
        <v>19.23</v>
      </c>
      <c r="L304" s="41">
        <f t="shared" ca="1" si="122"/>
        <v>13.6</v>
      </c>
      <c r="M304" s="14">
        <f t="shared" ca="1" si="123"/>
        <v>5173</v>
      </c>
      <c r="N304" s="14">
        <f t="shared" ca="1" si="137"/>
        <v>19123.990000000005</v>
      </c>
      <c r="O304" s="41">
        <f t="shared" ca="1" si="124"/>
        <v>18.34</v>
      </c>
      <c r="P304" s="41">
        <f t="shared" ca="1" si="125"/>
        <v>13.1</v>
      </c>
      <c r="Q304" s="14">
        <f t="shared" ca="1" si="126"/>
        <v>5098</v>
      </c>
      <c r="R304" s="14">
        <f t="shared" ca="1" si="138"/>
        <v>16713.52</v>
      </c>
      <c r="S304" s="41">
        <f t="shared" ca="1" si="127"/>
        <v>18.95</v>
      </c>
      <c r="T304" s="41">
        <f t="shared" ca="1" si="128"/>
        <v>13.32</v>
      </c>
      <c r="U304" s="14">
        <f t="shared" ca="1" si="129"/>
        <v>5137</v>
      </c>
      <c r="V304" s="14">
        <f t="shared" ca="1" si="139"/>
        <v>18921.309999999994</v>
      </c>
      <c r="W304" s="41">
        <f t="shared" ca="1" si="130"/>
        <v>18.41</v>
      </c>
      <c r="X304" s="41">
        <f t="shared" ca="1" si="131"/>
        <v>13.36</v>
      </c>
      <c r="Y304" s="14">
        <f t="shared" ca="1" si="132"/>
        <v>5000</v>
      </c>
      <c r="Z304" s="14">
        <f t="shared" ca="1" si="140"/>
        <v>15250.000000000004</v>
      </c>
      <c r="AA304" s="41">
        <f t="shared" ca="1" si="133"/>
        <v>19.12</v>
      </c>
      <c r="AB304" s="41">
        <f t="shared" ca="1" si="134"/>
        <v>13.37</v>
      </c>
      <c r="AC304" s="14">
        <f t="shared" ca="1" si="135"/>
        <v>5198</v>
      </c>
      <c r="AD304" s="14">
        <f t="shared" ca="1" si="141"/>
        <v>0</v>
      </c>
      <c r="AE304">
        <f t="shared" ca="1" si="142"/>
        <v>4</v>
      </c>
      <c r="AF304" s="46">
        <f t="shared" ca="1" si="143"/>
        <v>1128.8664157721935</v>
      </c>
      <c r="AH304" s="42">
        <f t="shared" ca="1" si="136"/>
        <v>0.40545757355874956</v>
      </c>
      <c r="AI304" s="42">
        <f t="shared" ca="1" si="144"/>
        <v>0.44563265988851952</v>
      </c>
      <c r="AJ304" s="42">
        <f t="shared" ca="1" si="144"/>
        <v>0.47594295733210257</v>
      </c>
      <c r="AK304" s="42">
        <f t="shared" ca="1" si="144"/>
        <v>0.2851824033371867</v>
      </c>
      <c r="AL304" s="42">
        <f t="shared" ca="1" si="144"/>
        <v>0.22171191393857903</v>
      </c>
      <c r="AM304" s="42">
        <f t="shared" ca="1" si="144"/>
        <v>0.46772214944859736</v>
      </c>
    </row>
    <row r="305" spans="9:39" x14ac:dyDescent="0.3">
      <c r="I305">
        <v>302</v>
      </c>
      <c r="J305" s="14">
        <f t="shared" ca="1" si="120"/>
        <v>-60904</v>
      </c>
      <c r="K305" s="41">
        <f t="shared" ca="1" si="121"/>
        <v>18.12</v>
      </c>
      <c r="L305" s="41">
        <f t="shared" ca="1" si="122"/>
        <v>12.96</v>
      </c>
      <c r="M305" s="14">
        <f t="shared" ca="1" si="123"/>
        <v>5252</v>
      </c>
      <c r="N305" s="14">
        <f t="shared" ca="1" si="137"/>
        <v>17100.32</v>
      </c>
      <c r="O305" s="41">
        <f t="shared" ca="1" si="124"/>
        <v>18.100000000000001</v>
      </c>
      <c r="P305" s="41">
        <f t="shared" ca="1" si="125"/>
        <v>12.99</v>
      </c>
      <c r="Q305" s="14">
        <f t="shared" ca="1" si="126"/>
        <v>5194</v>
      </c>
      <c r="R305" s="14">
        <f t="shared" ca="1" si="138"/>
        <v>16541.340000000007</v>
      </c>
      <c r="S305" s="41">
        <f t="shared" ca="1" si="127"/>
        <v>19.05</v>
      </c>
      <c r="T305" s="41">
        <f t="shared" ca="1" si="128"/>
        <v>13.96</v>
      </c>
      <c r="U305" s="14">
        <f t="shared" ca="1" si="129"/>
        <v>5161</v>
      </c>
      <c r="V305" s="14">
        <f t="shared" ca="1" si="139"/>
        <v>16269.489999999998</v>
      </c>
      <c r="W305" s="41">
        <f t="shared" ca="1" si="130"/>
        <v>17.93</v>
      </c>
      <c r="X305" s="41">
        <f t="shared" ca="1" si="131"/>
        <v>12.71</v>
      </c>
      <c r="Y305" s="14">
        <f t="shared" ca="1" si="132"/>
        <v>5148</v>
      </c>
      <c r="Z305" s="14">
        <f t="shared" ca="1" si="140"/>
        <v>16872.559999999994</v>
      </c>
      <c r="AA305" s="41">
        <f t="shared" ca="1" si="133"/>
        <v>18.850000000000001</v>
      </c>
      <c r="AB305" s="41">
        <f t="shared" ca="1" si="134"/>
        <v>13.19</v>
      </c>
      <c r="AC305" s="14">
        <f t="shared" ca="1" si="135"/>
        <v>5038</v>
      </c>
      <c r="AD305" s="14">
        <f t="shared" ca="1" si="141"/>
        <v>0</v>
      </c>
      <c r="AE305">
        <f t="shared" ca="1" si="142"/>
        <v>4</v>
      </c>
      <c r="AF305" s="46">
        <f t="shared" ca="1" si="143"/>
        <v>-2853.8335289998063</v>
      </c>
      <c r="AH305" s="42">
        <f t="shared" ca="1" si="136"/>
        <v>0.77678441295634681</v>
      </c>
      <c r="AI305" s="42">
        <f t="shared" ca="1" si="144"/>
        <v>0.81785060051395997</v>
      </c>
      <c r="AJ305" s="42">
        <f t="shared" ca="1" si="144"/>
        <v>0.3040397119163204</v>
      </c>
      <c r="AK305" s="42">
        <f t="shared" ca="1" si="144"/>
        <v>0.99226205783185262</v>
      </c>
      <c r="AL305" s="42">
        <f t="shared" ca="1" si="144"/>
        <v>0.63749803863955412</v>
      </c>
      <c r="AM305" s="42">
        <f t="shared" ca="1" si="144"/>
        <v>0.13149420053664806</v>
      </c>
    </row>
    <row r="306" spans="9:39" x14ac:dyDescent="0.3">
      <c r="I306">
        <v>303</v>
      </c>
      <c r="J306" s="14">
        <f t="shared" ca="1" si="120"/>
        <v>-60807</v>
      </c>
      <c r="K306" s="41">
        <f t="shared" ca="1" si="121"/>
        <v>17.93</v>
      </c>
      <c r="L306" s="41">
        <f t="shared" ca="1" si="122"/>
        <v>13.95</v>
      </c>
      <c r="M306" s="14">
        <f t="shared" ca="1" si="123"/>
        <v>5264</v>
      </c>
      <c r="N306" s="14">
        <f t="shared" ca="1" si="137"/>
        <v>10950.720000000001</v>
      </c>
      <c r="O306" s="41">
        <f t="shared" ca="1" si="124"/>
        <v>18.079999999999998</v>
      </c>
      <c r="P306" s="41">
        <f t="shared" ca="1" si="125"/>
        <v>13.14</v>
      </c>
      <c r="Q306" s="14">
        <f t="shared" ca="1" si="126"/>
        <v>5045</v>
      </c>
      <c r="R306" s="14">
        <f t="shared" ca="1" si="138"/>
        <v>14922.299999999988</v>
      </c>
      <c r="S306" s="41">
        <f t="shared" ca="1" si="127"/>
        <v>17.89</v>
      </c>
      <c r="T306" s="41">
        <f t="shared" ca="1" si="128"/>
        <v>13.61</v>
      </c>
      <c r="U306" s="14">
        <f t="shared" ca="1" si="129"/>
        <v>5099</v>
      </c>
      <c r="V306" s="14">
        <f t="shared" ca="1" si="139"/>
        <v>11823.720000000005</v>
      </c>
      <c r="W306" s="41">
        <f t="shared" ca="1" si="130"/>
        <v>18.59</v>
      </c>
      <c r="X306" s="41">
        <f t="shared" ca="1" si="131"/>
        <v>13.7</v>
      </c>
      <c r="Y306" s="14">
        <f t="shared" ca="1" si="132"/>
        <v>5056</v>
      </c>
      <c r="Z306" s="14">
        <f t="shared" ca="1" si="140"/>
        <v>14723.840000000004</v>
      </c>
      <c r="AA306" s="41">
        <f t="shared" ca="1" si="133"/>
        <v>17.89</v>
      </c>
      <c r="AB306" s="41">
        <f t="shared" ca="1" si="134"/>
        <v>12.71</v>
      </c>
      <c r="AC306" s="14">
        <f t="shared" ca="1" si="135"/>
        <v>5093</v>
      </c>
      <c r="AD306" s="14">
        <f t="shared" ca="1" si="141"/>
        <v>0</v>
      </c>
      <c r="AE306">
        <f t="shared" ca="1" si="142"/>
        <v>4</v>
      </c>
      <c r="AF306" s="46">
        <f t="shared" ca="1" si="143"/>
        <v>-14721.938232964183</v>
      </c>
      <c r="AH306" s="42">
        <f t="shared" ca="1" si="136"/>
        <v>0.71597514258374506</v>
      </c>
      <c r="AI306" s="42">
        <f t="shared" ca="1" si="144"/>
        <v>0.84393130699298102</v>
      </c>
      <c r="AJ306" s="42">
        <f t="shared" ca="1" si="144"/>
        <v>0.76236690072298052</v>
      </c>
      <c r="AK306" s="42">
        <f t="shared" ca="1" si="144"/>
        <v>0.44267664082312408</v>
      </c>
      <c r="AL306" s="42">
        <f t="shared" ca="1" si="144"/>
        <v>0.36570408747107841</v>
      </c>
      <c r="AM306" s="42">
        <f t="shared" ca="1" si="144"/>
        <v>0.62151004934102283</v>
      </c>
    </row>
    <row r="307" spans="9:39" x14ac:dyDescent="0.3">
      <c r="I307">
        <v>304</v>
      </c>
      <c r="J307" s="14">
        <f t="shared" ca="1" si="120"/>
        <v>-58462</v>
      </c>
      <c r="K307" s="41">
        <f t="shared" ca="1" si="121"/>
        <v>17.93</v>
      </c>
      <c r="L307" s="41">
        <f t="shared" ca="1" si="122"/>
        <v>12.71</v>
      </c>
      <c r="M307" s="14">
        <f t="shared" ca="1" si="123"/>
        <v>5028</v>
      </c>
      <c r="N307" s="14">
        <f t="shared" ca="1" si="137"/>
        <v>16246.159999999993</v>
      </c>
      <c r="O307" s="41">
        <f t="shared" ca="1" si="124"/>
        <v>19.059999999999999</v>
      </c>
      <c r="P307" s="41">
        <f t="shared" ca="1" si="125"/>
        <v>12.76</v>
      </c>
      <c r="Q307" s="14">
        <f t="shared" ca="1" si="126"/>
        <v>5004</v>
      </c>
      <c r="R307" s="14">
        <f t="shared" ca="1" si="138"/>
        <v>21525.199999999993</v>
      </c>
      <c r="S307" s="41">
        <f t="shared" ca="1" si="127"/>
        <v>18.260000000000002</v>
      </c>
      <c r="T307" s="41">
        <f t="shared" ca="1" si="128"/>
        <v>13.77</v>
      </c>
      <c r="U307" s="14">
        <f t="shared" ca="1" si="129"/>
        <v>5004</v>
      </c>
      <c r="V307" s="14">
        <f t="shared" ca="1" si="139"/>
        <v>12467.96000000001</v>
      </c>
      <c r="W307" s="41">
        <f t="shared" ca="1" si="130"/>
        <v>18.96</v>
      </c>
      <c r="X307" s="41">
        <f t="shared" ca="1" si="131"/>
        <v>13.22</v>
      </c>
      <c r="Y307" s="14">
        <f t="shared" ca="1" si="132"/>
        <v>5045</v>
      </c>
      <c r="Z307" s="14">
        <f t="shared" ca="1" si="140"/>
        <v>18958.3</v>
      </c>
      <c r="AA307" s="41">
        <f t="shared" ca="1" si="133"/>
        <v>18.05</v>
      </c>
      <c r="AB307" s="41">
        <f t="shared" ca="1" si="134"/>
        <v>12.74</v>
      </c>
      <c r="AC307" s="14">
        <f t="shared" ca="1" si="135"/>
        <v>5193</v>
      </c>
      <c r="AD307" s="14">
        <f t="shared" ca="1" si="141"/>
        <v>0</v>
      </c>
      <c r="AE307">
        <f t="shared" ca="1" si="142"/>
        <v>4</v>
      </c>
      <c r="AF307" s="46">
        <f t="shared" ca="1" si="143"/>
        <v>1421.7040945010715</v>
      </c>
      <c r="AH307" s="42">
        <f t="shared" ca="1" si="136"/>
        <v>0.61900339572580176</v>
      </c>
      <c r="AI307" s="42">
        <f t="shared" ca="1" si="144"/>
        <v>0.76837944427658367</v>
      </c>
      <c r="AJ307" s="42">
        <f t="shared" ca="1" si="144"/>
        <v>0.20809618364664906</v>
      </c>
      <c r="AK307" s="42">
        <f t="shared" ca="1" si="144"/>
        <v>0.65070378330190326</v>
      </c>
      <c r="AL307" s="42">
        <f t="shared" ca="1" si="144"/>
        <v>0.24453332085734858</v>
      </c>
      <c r="AM307" s="42">
        <f t="shared" ca="1" si="144"/>
        <v>0.66931557329955538</v>
      </c>
    </row>
    <row r="308" spans="9:39" x14ac:dyDescent="0.3">
      <c r="I308">
        <v>305</v>
      </c>
      <c r="J308" s="14">
        <f t="shared" ca="1" si="120"/>
        <v>-59903</v>
      </c>
      <c r="K308" s="41">
        <f t="shared" ca="1" si="121"/>
        <v>17.75</v>
      </c>
      <c r="L308" s="41">
        <f t="shared" ca="1" si="122"/>
        <v>13.14</v>
      </c>
      <c r="M308" s="14">
        <f t="shared" ca="1" si="123"/>
        <v>5202</v>
      </c>
      <c r="N308" s="14">
        <f t="shared" ca="1" si="137"/>
        <v>13981.219999999998</v>
      </c>
      <c r="O308" s="41">
        <f t="shared" ca="1" si="124"/>
        <v>18.37</v>
      </c>
      <c r="P308" s="41">
        <f t="shared" ca="1" si="125"/>
        <v>13.08</v>
      </c>
      <c r="Q308" s="14">
        <f t="shared" ca="1" si="126"/>
        <v>5042</v>
      </c>
      <c r="R308" s="14">
        <f t="shared" ca="1" si="138"/>
        <v>16672.180000000004</v>
      </c>
      <c r="S308" s="41">
        <f t="shared" ca="1" si="127"/>
        <v>19.100000000000001</v>
      </c>
      <c r="T308" s="41">
        <f t="shared" ca="1" si="128"/>
        <v>13.87</v>
      </c>
      <c r="U308" s="14">
        <f t="shared" ca="1" si="129"/>
        <v>5097</v>
      </c>
      <c r="V308" s="14">
        <f t="shared" ca="1" si="139"/>
        <v>16657.310000000012</v>
      </c>
      <c r="W308" s="41">
        <f t="shared" ca="1" si="130"/>
        <v>18.989999999999998</v>
      </c>
      <c r="X308" s="41">
        <f t="shared" ca="1" si="131"/>
        <v>12.96</v>
      </c>
      <c r="Y308" s="14">
        <f t="shared" ca="1" si="132"/>
        <v>5007</v>
      </c>
      <c r="Z308" s="14">
        <f t="shared" ca="1" si="140"/>
        <v>20192.209999999988</v>
      </c>
      <c r="AA308" s="41">
        <f t="shared" ca="1" si="133"/>
        <v>19.079999999999998</v>
      </c>
      <c r="AB308" s="41">
        <f t="shared" ca="1" si="134"/>
        <v>13.48</v>
      </c>
      <c r="AC308" s="14">
        <f t="shared" ca="1" si="135"/>
        <v>5139</v>
      </c>
      <c r="AD308" s="14">
        <f t="shared" ca="1" si="141"/>
        <v>18778.399999999991</v>
      </c>
      <c r="AE308">
        <f t="shared" ca="1" si="142"/>
        <v>5</v>
      </c>
      <c r="AF308" s="46">
        <f t="shared" ca="1" si="143"/>
        <v>11450.230355209418</v>
      </c>
      <c r="AH308" s="42">
        <f t="shared" ca="1" si="136"/>
        <v>0.8393324091406178</v>
      </c>
      <c r="AI308" s="42">
        <f t="shared" ca="1" si="144"/>
        <v>0.93093425418086029</v>
      </c>
      <c r="AJ308" s="42">
        <f t="shared" ca="1" si="144"/>
        <v>0.52121818172367307</v>
      </c>
      <c r="AK308" s="42">
        <f t="shared" ca="1" si="144"/>
        <v>0.9037208344774037</v>
      </c>
      <c r="AL308" s="42">
        <f t="shared" ca="1" si="144"/>
        <v>0.54887866344203196</v>
      </c>
      <c r="AM308" s="42">
        <f t="shared" ca="1" si="144"/>
        <v>0.7353458398557855</v>
      </c>
    </row>
    <row r="309" spans="9:39" x14ac:dyDescent="0.3">
      <c r="I309">
        <v>306</v>
      </c>
      <c r="J309" s="14">
        <f t="shared" ca="1" si="120"/>
        <v>-63785</v>
      </c>
      <c r="K309" s="41">
        <f t="shared" ca="1" si="121"/>
        <v>18.010000000000002</v>
      </c>
      <c r="L309" s="41">
        <f t="shared" ca="1" si="122"/>
        <v>13.31</v>
      </c>
      <c r="M309" s="14">
        <f t="shared" ca="1" si="123"/>
        <v>5208</v>
      </c>
      <c r="N309" s="14">
        <f t="shared" ca="1" si="137"/>
        <v>14477.600000000006</v>
      </c>
      <c r="O309" s="41">
        <f t="shared" ca="1" si="124"/>
        <v>18.559999999999999</v>
      </c>
      <c r="P309" s="41">
        <f t="shared" ca="1" si="125"/>
        <v>12.95</v>
      </c>
      <c r="Q309" s="14">
        <f t="shared" ca="1" si="126"/>
        <v>4962</v>
      </c>
      <c r="R309" s="14">
        <f t="shared" ca="1" si="138"/>
        <v>17836.819999999996</v>
      </c>
      <c r="S309" s="41">
        <f t="shared" ca="1" si="127"/>
        <v>18.62</v>
      </c>
      <c r="T309" s="41">
        <f t="shared" ca="1" si="128"/>
        <v>13.32</v>
      </c>
      <c r="U309" s="14">
        <f t="shared" ca="1" si="129"/>
        <v>5067</v>
      </c>
      <c r="V309" s="14">
        <f t="shared" ca="1" si="139"/>
        <v>16855.100000000002</v>
      </c>
      <c r="W309" s="41">
        <f t="shared" ca="1" si="130"/>
        <v>18.2</v>
      </c>
      <c r="X309" s="41">
        <f t="shared" ca="1" si="131"/>
        <v>13.81</v>
      </c>
      <c r="Y309" s="14">
        <f t="shared" ca="1" si="132"/>
        <v>5151</v>
      </c>
      <c r="Z309" s="14">
        <f t="shared" ca="1" si="140"/>
        <v>12612.889999999992</v>
      </c>
      <c r="AA309" s="41">
        <f t="shared" ca="1" si="133"/>
        <v>19.12</v>
      </c>
      <c r="AB309" s="41">
        <f t="shared" ca="1" si="134"/>
        <v>12.72</v>
      </c>
      <c r="AC309" s="14">
        <f t="shared" ca="1" si="135"/>
        <v>5132</v>
      </c>
      <c r="AD309" s="14">
        <f t="shared" ca="1" si="141"/>
        <v>22844.800000000003</v>
      </c>
      <c r="AE309">
        <f t="shared" ca="1" si="142"/>
        <v>5</v>
      </c>
      <c r="AF309" s="46">
        <f t="shared" ca="1" si="143"/>
        <v>6567.2077714796233</v>
      </c>
      <c r="AH309" s="42">
        <f t="shared" ca="1" si="136"/>
        <v>0.79647406247093089</v>
      </c>
      <c r="AI309" s="42">
        <f t="shared" ca="1" si="144"/>
        <v>5.1390131507942138E-2</v>
      </c>
      <c r="AJ309" s="42">
        <f t="shared" ca="1" si="144"/>
        <v>0.17852091061421649</v>
      </c>
      <c r="AK309" s="42">
        <f t="shared" ca="1" si="144"/>
        <v>0.26239071022815841</v>
      </c>
      <c r="AL309" s="42">
        <f t="shared" ca="1" si="144"/>
        <v>0.86891933469556593</v>
      </c>
      <c r="AM309" s="42">
        <f t="shared" ca="1" si="144"/>
        <v>0.97516111578208908</v>
      </c>
    </row>
    <row r="310" spans="9:39" x14ac:dyDescent="0.3">
      <c r="I310">
        <v>307</v>
      </c>
      <c r="J310" s="14">
        <f t="shared" ca="1" si="120"/>
        <v>-58874</v>
      </c>
      <c r="K310" s="41">
        <f t="shared" ca="1" si="121"/>
        <v>18.04</v>
      </c>
      <c r="L310" s="41">
        <f t="shared" ca="1" si="122"/>
        <v>13.2</v>
      </c>
      <c r="M310" s="14">
        <f t="shared" ca="1" si="123"/>
        <v>5177</v>
      </c>
      <c r="N310" s="14">
        <f t="shared" ca="1" si="137"/>
        <v>15056.68</v>
      </c>
      <c r="O310" s="41">
        <f t="shared" ca="1" si="124"/>
        <v>19.3</v>
      </c>
      <c r="P310" s="41">
        <f t="shared" ca="1" si="125"/>
        <v>13.22</v>
      </c>
      <c r="Q310" s="14" t="b">
        <f t="shared" ca="1" si="126"/>
        <v>0</v>
      </c>
      <c r="R310" s="14">
        <f t="shared" ca="1" si="138"/>
        <v>-10000</v>
      </c>
      <c r="S310" s="41">
        <f t="shared" ca="1" si="127"/>
        <v>17.82</v>
      </c>
      <c r="T310" s="41">
        <f t="shared" ca="1" si="128"/>
        <v>12.9</v>
      </c>
      <c r="U310" s="14">
        <f t="shared" ca="1" si="129"/>
        <v>5063</v>
      </c>
      <c r="V310" s="14">
        <f t="shared" ca="1" si="139"/>
        <v>14909.96</v>
      </c>
      <c r="W310" s="41">
        <f t="shared" ca="1" si="130"/>
        <v>17.91</v>
      </c>
      <c r="X310" s="41">
        <f t="shared" ca="1" si="131"/>
        <v>13.66</v>
      </c>
      <c r="Y310" s="14">
        <f t="shared" ca="1" si="132"/>
        <v>4944</v>
      </c>
      <c r="Z310" s="14">
        <f t="shared" ca="1" si="140"/>
        <v>11012</v>
      </c>
      <c r="AA310" s="41">
        <f t="shared" ca="1" si="133"/>
        <v>18.89</v>
      </c>
      <c r="AB310" s="41">
        <f t="shared" ca="1" si="134"/>
        <v>13.26</v>
      </c>
      <c r="AC310" s="14">
        <f t="shared" ca="1" si="135"/>
        <v>5071</v>
      </c>
      <c r="AD310" s="14">
        <f t="shared" ca="1" si="141"/>
        <v>18549.730000000003</v>
      </c>
      <c r="AE310">
        <f t="shared" ca="1" si="142"/>
        <v>5</v>
      </c>
      <c r="AF310" s="46">
        <f t="shared" ca="1" si="143"/>
        <v>-17421.591145308226</v>
      </c>
      <c r="AH310" s="42">
        <f t="shared" ca="1" si="136"/>
        <v>0.68546534246319313</v>
      </c>
      <c r="AI310" s="42">
        <f t="shared" ca="1" si="144"/>
        <v>0.68875521907553572</v>
      </c>
      <c r="AJ310" s="42">
        <f t="shared" ca="1" si="144"/>
        <v>0.56480152441952813</v>
      </c>
      <c r="AK310" s="42">
        <f t="shared" ca="1" si="144"/>
        <v>7.0851672848769587E-2</v>
      </c>
      <c r="AL310" s="42">
        <f t="shared" ca="1" si="144"/>
        <v>0.82451895830840938</v>
      </c>
      <c r="AM310" s="42">
        <f t="shared" ca="1" si="144"/>
        <v>0.96852592395541737</v>
      </c>
    </row>
    <row r="311" spans="9:39" x14ac:dyDescent="0.3">
      <c r="I311">
        <v>308</v>
      </c>
      <c r="J311" s="14">
        <f t="shared" ca="1" si="120"/>
        <v>-58973</v>
      </c>
      <c r="K311" s="41">
        <f t="shared" ca="1" si="121"/>
        <v>19.399999999999999</v>
      </c>
      <c r="L311" s="41">
        <f t="shared" ca="1" si="122"/>
        <v>13.95</v>
      </c>
      <c r="M311" s="14">
        <f t="shared" ca="1" si="123"/>
        <v>5255</v>
      </c>
      <c r="N311" s="14">
        <f t="shared" ca="1" si="137"/>
        <v>18639.749999999996</v>
      </c>
      <c r="O311" s="41">
        <f t="shared" ca="1" si="124"/>
        <v>17.78</v>
      </c>
      <c r="P311" s="41">
        <f t="shared" ca="1" si="125"/>
        <v>13.32</v>
      </c>
      <c r="Q311" s="14">
        <f t="shared" ca="1" si="126"/>
        <v>5176</v>
      </c>
      <c r="R311" s="14">
        <f t="shared" ca="1" si="138"/>
        <v>13084.960000000003</v>
      </c>
      <c r="S311" s="41">
        <f t="shared" ca="1" si="127"/>
        <v>17.87</v>
      </c>
      <c r="T311" s="41">
        <f t="shared" ca="1" si="128"/>
        <v>12.77</v>
      </c>
      <c r="U311" s="14">
        <f t="shared" ca="1" si="129"/>
        <v>5070</v>
      </c>
      <c r="V311" s="14">
        <f t="shared" ca="1" si="139"/>
        <v>15857.000000000007</v>
      </c>
      <c r="W311" s="41">
        <f t="shared" ca="1" si="130"/>
        <v>17.760000000000002</v>
      </c>
      <c r="X311" s="41">
        <f t="shared" ca="1" si="131"/>
        <v>13.54</v>
      </c>
      <c r="Y311" s="14">
        <f t="shared" ca="1" si="132"/>
        <v>5089</v>
      </c>
      <c r="Z311" s="14">
        <f t="shared" ca="1" si="140"/>
        <v>11475.580000000013</v>
      </c>
      <c r="AA311" s="41">
        <f t="shared" ca="1" si="133"/>
        <v>19.309999999999999</v>
      </c>
      <c r="AB311" s="41">
        <f t="shared" ca="1" si="134"/>
        <v>13.3</v>
      </c>
      <c r="AC311" s="14">
        <f t="shared" ca="1" si="135"/>
        <v>5162</v>
      </c>
      <c r="AD311" s="14">
        <f t="shared" ca="1" si="141"/>
        <v>21023.619999999988</v>
      </c>
      <c r="AE311">
        <f t="shared" ca="1" si="142"/>
        <v>5</v>
      </c>
      <c r="AF311" s="46">
        <f t="shared" ca="1" si="143"/>
        <v>7897.0628946263678</v>
      </c>
      <c r="AH311" s="42">
        <f t="shared" ca="1" si="136"/>
        <v>0.84321877742740126</v>
      </c>
      <c r="AI311" s="42">
        <f t="shared" ca="1" si="144"/>
        <v>0.58709348540523831</v>
      </c>
      <c r="AJ311" s="42">
        <f t="shared" ca="1" si="144"/>
        <v>0.69214619511898046</v>
      </c>
      <c r="AK311" s="42">
        <f t="shared" ca="1" si="144"/>
        <v>0.63566813433244351</v>
      </c>
      <c r="AL311" s="42">
        <f t="shared" ca="1" si="144"/>
        <v>0.26331169270229937</v>
      </c>
      <c r="AM311" s="42">
        <f t="shared" ca="1" si="144"/>
        <v>0.87545473287563991</v>
      </c>
    </row>
    <row r="312" spans="9:39" x14ac:dyDescent="0.3">
      <c r="I312">
        <v>309</v>
      </c>
      <c r="J312" s="14">
        <f t="shared" ca="1" si="120"/>
        <v>-58745</v>
      </c>
      <c r="K312" s="41">
        <f t="shared" ca="1" si="121"/>
        <v>18.2</v>
      </c>
      <c r="L312" s="41">
        <f t="shared" ca="1" si="122"/>
        <v>13.71</v>
      </c>
      <c r="M312" s="14">
        <f t="shared" ca="1" si="123"/>
        <v>5008</v>
      </c>
      <c r="N312" s="14">
        <f t="shared" ca="1" si="137"/>
        <v>12485.919999999991</v>
      </c>
      <c r="O312" s="41">
        <f t="shared" ca="1" si="124"/>
        <v>18.21</v>
      </c>
      <c r="P312" s="41">
        <f t="shared" ca="1" si="125"/>
        <v>13.19</v>
      </c>
      <c r="Q312" s="14">
        <f t="shared" ca="1" si="126"/>
        <v>5027</v>
      </c>
      <c r="R312" s="14">
        <f t="shared" ca="1" si="138"/>
        <v>15235.540000000008</v>
      </c>
      <c r="S312" s="41">
        <f t="shared" ca="1" si="127"/>
        <v>18.059999999999999</v>
      </c>
      <c r="T312" s="41">
        <f t="shared" ca="1" si="128"/>
        <v>12.74</v>
      </c>
      <c r="U312" s="14">
        <f t="shared" ca="1" si="129"/>
        <v>5004</v>
      </c>
      <c r="V312" s="14">
        <f t="shared" ca="1" si="139"/>
        <v>16621.279999999992</v>
      </c>
      <c r="W312" s="41">
        <f t="shared" ca="1" si="130"/>
        <v>19.04</v>
      </c>
      <c r="X312" s="41">
        <f t="shared" ca="1" si="131"/>
        <v>13.49</v>
      </c>
      <c r="Y312" s="14">
        <f t="shared" ca="1" si="132"/>
        <v>5169</v>
      </c>
      <c r="Z312" s="14">
        <f t="shared" ca="1" si="140"/>
        <v>18687.949999999993</v>
      </c>
      <c r="AA312" s="41">
        <f t="shared" ca="1" si="133"/>
        <v>19.23</v>
      </c>
      <c r="AB312" s="41">
        <f t="shared" ca="1" si="134"/>
        <v>12.6</v>
      </c>
      <c r="AC312" s="14">
        <f t="shared" ca="1" si="135"/>
        <v>5189</v>
      </c>
      <c r="AD312" s="14">
        <f t="shared" ca="1" si="141"/>
        <v>24403.070000000007</v>
      </c>
      <c r="AE312">
        <f t="shared" ca="1" si="142"/>
        <v>5</v>
      </c>
      <c r="AF312" s="46">
        <f t="shared" ca="1" si="143"/>
        <v>12818.201551062148</v>
      </c>
      <c r="AH312" s="42">
        <f t="shared" ca="1" si="136"/>
        <v>0.65474576413526353</v>
      </c>
      <c r="AI312" s="42">
        <f t="shared" ca="1" si="144"/>
        <v>0.39181710594107177</v>
      </c>
      <c r="AJ312" s="42">
        <f t="shared" ca="1" si="144"/>
        <v>0.30685957764819793</v>
      </c>
      <c r="AK312" s="42">
        <f t="shared" ca="1" si="144"/>
        <v>0.16743364816078199</v>
      </c>
      <c r="AL312" s="42">
        <f t="shared" ca="1" si="144"/>
        <v>0.10577107194294699</v>
      </c>
      <c r="AM312" s="42">
        <f t="shared" ca="1" si="144"/>
        <v>0.78047278228784389</v>
      </c>
    </row>
    <row r="313" spans="9:39" x14ac:dyDescent="0.3">
      <c r="I313">
        <v>310</v>
      </c>
      <c r="J313" s="14">
        <f t="shared" ca="1" si="120"/>
        <v>-60920</v>
      </c>
      <c r="K313" s="41">
        <f t="shared" ca="1" si="121"/>
        <v>18.88</v>
      </c>
      <c r="L313" s="41">
        <f t="shared" ca="1" si="122"/>
        <v>12.67</v>
      </c>
      <c r="M313" s="14">
        <f t="shared" ca="1" si="123"/>
        <v>5270</v>
      </c>
      <c r="N313" s="14">
        <f t="shared" ca="1" si="137"/>
        <v>22726.699999999993</v>
      </c>
      <c r="O313" s="41">
        <f t="shared" ca="1" si="124"/>
        <v>18.2</v>
      </c>
      <c r="P313" s="41">
        <f t="shared" ca="1" si="125"/>
        <v>13.22</v>
      </c>
      <c r="Q313" s="14">
        <f t="shared" ca="1" si="126"/>
        <v>5042</v>
      </c>
      <c r="R313" s="14">
        <f t="shared" ca="1" si="138"/>
        <v>15109.159999999993</v>
      </c>
      <c r="S313" s="41">
        <f t="shared" ca="1" si="127"/>
        <v>18.670000000000002</v>
      </c>
      <c r="T313" s="41">
        <f t="shared" ca="1" si="128"/>
        <v>13.5</v>
      </c>
      <c r="U313" s="14">
        <f t="shared" ca="1" si="129"/>
        <v>5170</v>
      </c>
      <c r="V313" s="14">
        <f t="shared" ca="1" si="139"/>
        <v>16728.900000000009</v>
      </c>
      <c r="W313" s="41">
        <f t="shared" ca="1" si="130"/>
        <v>19.350000000000001</v>
      </c>
      <c r="X313" s="41">
        <f t="shared" ca="1" si="131"/>
        <v>13.38</v>
      </c>
      <c r="Y313" s="14">
        <f t="shared" ca="1" si="132"/>
        <v>5177</v>
      </c>
      <c r="Z313" s="14">
        <f t="shared" ca="1" si="140"/>
        <v>20906.690000000002</v>
      </c>
      <c r="AA313" s="41">
        <f t="shared" ca="1" si="133"/>
        <v>18.920000000000002</v>
      </c>
      <c r="AB313" s="41">
        <f t="shared" ca="1" si="134"/>
        <v>13.79</v>
      </c>
      <c r="AC313" s="14">
        <f t="shared" ca="1" si="135"/>
        <v>5075</v>
      </c>
      <c r="AD313" s="14">
        <f t="shared" ca="1" si="141"/>
        <v>16034.750000000015</v>
      </c>
      <c r="AE313">
        <f t="shared" ca="1" si="142"/>
        <v>5</v>
      </c>
      <c r="AF313" s="46">
        <f t="shared" ca="1" si="143"/>
        <v>15618.342745319105</v>
      </c>
      <c r="AH313" s="42">
        <f t="shared" ca="1" si="136"/>
        <v>0.71143071665641022</v>
      </c>
      <c r="AI313" s="42">
        <f t="shared" ca="1" si="144"/>
        <v>0.66187503495999389</v>
      </c>
      <c r="AJ313" s="42">
        <f t="shared" ca="1" si="144"/>
        <v>0.85267018291658314</v>
      </c>
      <c r="AK313" s="42">
        <f t="shared" ca="1" si="144"/>
        <v>0.98859855276289121</v>
      </c>
      <c r="AL313" s="42">
        <f t="shared" ca="1" si="144"/>
        <v>0.43650530945630117</v>
      </c>
      <c r="AM313" s="42">
        <f t="shared" ca="1" si="144"/>
        <v>0.78221261042831203</v>
      </c>
    </row>
    <row r="314" spans="9:39" x14ac:dyDescent="0.3">
      <c r="I314">
        <v>311</v>
      </c>
      <c r="J314" s="14">
        <f t="shared" ca="1" si="120"/>
        <v>-62925</v>
      </c>
      <c r="K314" s="41">
        <f t="shared" ca="1" si="121"/>
        <v>18.899999999999999</v>
      </c>
      <c r="L314" s="41">
        <f t="shared" ca="1" si="122"/>
        <v>12.68</v>
      </c>
      <c r="M314" s="14">
        <f t="shared" ca="1" si="123"/>
        <v>5015</v>
      </c>
      <c r="N314" s="14">
        <f t="shared" ca="1" si="137"/>
        <v>21193.299999999996</v>
      </c>
      <c r="O314" s="41">
        <f t="shared" ca="1" si="124"/>
        <v>18.100000000000001</v>
      </c>
      <c r="P314" s="41">
        <f t="shared" ca="1" si="125"/>
        <v>12.78</v>
      </c>
      <c r="Q314" s="14">
        <f t="shared" ca="1" si="126"/>
        <v>5111</v>
      </c>
      <c r="R314" s="14">
        <f t="shared" ca="1" si="138"/>
        <v>17190.520000000011</v>
      </c>
      <c r="S314" s="41">
        <f t="shared" ca="1" si="127"/>
        <v>18.71</v>
      </c>
      <c r="T314" s="41">
        <f t="shared" ca="1" si="128"/>
        <v>13.5</v>
      </c>
      <c r="U314" s="14">
        <f t="shared" ca="1" si="129"/>
        <v>5163</v>
      </c>
      <c r="V314" s="14">
        <f t="shared" ca="1" si="139"/>
        <v>16899.230000000003</v>
      </c>
      <c r="W314" s="41">
        <f t="shared" ca="1" si="130"/>
        <v>19.260000000000002</v>
      </c>
      <c r="X314" s="41">
        <f t="shared" ca="1" si="131"/>
        <v>13.01</v>
      </c>
      <c r="Y314" s="14">
        <f t="shared" ca="1" si="132"/>
        <v>5127</v>
      </c>
      <c r="Z314" s="14">
        <f t="shared" ca="1" si="140"/>
        <v>22043.750000000011</v>
      </c>
      <c r="AA314" s="41">
        <f t="shared" ca="1" si="133"/>
        <v>17.73</v>
      </c>
      <c r="AB314" s="41">
        <f t="shared" ca="1" si="134"/>
        <v>12.53</v>
      </c>
      <c r="AC314" s="14">
        <f t="shared" ca="1" si="135"/>
        <v>5035</v>
      </c>
      <c r="AD314" s="14">
        <f t="shared" ca="1" si="141"/>
        <v>16182.000000000004</v>
      </c>
      <c r="AE314">
        <f t="shared" ca="1" si="142"/>
        <v>5</v>
      </c>
      <c r="AF314" s="46">
        <f t="shared" ca="1" si="143"/>
        <v>15198.062892449279</v>
      </c>
      <c r="AH314" s="42">
        <f t="shared" ca="1" si="136"/>
        <v>0.39246361476424774</v>
      </c>
      <c r="AI314" s="42">
        <f t="shared" ca="1" si="144"/>
        <v>0.80806459738499126</v>
      </c>
      <c r="AJ314" s="42">
        <f t="shared" ca="1" si="144"/>
        <v>0.56097500587756544</v>
      </c>
      <c r="AK314" s="42">
        <f t="shared" ca="1" si="144"/>
        <v>0.10279539946542104</v>
      </c>
      <c r="AL314" s="42">
        <f t="shared" ca="1" si="144"/>
        <v>0.17383733175923011</v>
      </c>
      <c r="AM314" s="42">
        <f t="shared" ca="1" si="144"/>
        <v>0.78042474779530013</v>
      </c>
    </row>
    <row r="315" spans="9:39" x14ac:dyDescent="0.3">
      <c r="I315">
        <v>312</v>
      </c>
      <c r="J315" s="14">
        <f t="shared" ca="1" si="120"/>
        <v>-63637</v>
      </c>
      <c r="K315" s="41">
        <f t="shared" ca="1" si="121"/>
        <v>18.52</v>
      </c>
      <c r="L315" s="41">
        <f t="shared" ca="1" si="122"/>
        <v>12.92</v>
      </c>
      <c r="M315" s="14">
        <f t="shared" ca="1" si="123"/>
        <v>5009</v>
      </c>
      <c r="N315" s="14">
        <f t="shared" ca="1" si="137"/>
        <v>18050.399999999998</v>
      </c>
      <c r="O315" s="41">
        <f t="shared" ca="1" si="124"/>
        <v>18.46</v>
      </c>
      <c r="P315" s="41">
        <f t="shared" ca="1" si="125"/>
        <v>12.96</v>
      </c>
      <c r="Q315" s="14">
        <f t="shared" ca="1" si="126"/>
        <v>5337</v>
      </c>
      <c r="R315" s="14">
        <f t="shared" ca="1" si="138"/>
        <v>19353.5</v>
      </c>
      <c r="S315" s="41">
        <f t="shared" ca="1" si="127"/>
        <v>19.190000000000001</v>
      </c>
      <c r="T315" s="41">
        <f t="shared" ca="1" si="128"/>
        <v>13.55</v>
      </c>
      <c r="U315" s="14">
        <f t="shared" ca="1" si="129"/>
        <v>5135</v>
      </c>
      <c r="V315" s="14">
        <f t="shared" ca="1" si="139"/>
        <v>18961.400000000001</v>
      </c>
      <c r="W315" s="41">
        <f t="shared" ca="1" si="130"/>
        <v>17.77</v>
      </c>
      <c r="X315" s="41">
        <f t="shared" ca="1" si="131"/>
        <v>12.96</v>
      </c>
      <c r="Y315" s="14">
        <f t="shared" ca="1" si="132"/>
        <v>5005</v>
      </c>
      <c r="Z315" s="14">
        <f t="shared" ca="1" si="140"/>
        <v>0</v>
      </c>
      <c r="AA315" s="41">
        <f t="shared" ca="1" si="133"/>
        <v>19.38</v>
      </c>
      <c r="AB315" s="41">
        <f t="shared" ca="1" si="134"/>
        <v>12.51</v>
      </c>
      <c r="AC315" s="14">
        <f t="shared" ca="1" si="135"/>
        <v>5047</v>
      </c>
      <c r="AD315" s="14">
        <f t="shared" ca="1" si="141"/>
        <v>0</v>
      </c>
      <c r="AE315">
        <f t="shared" ca="1" si="142"/>
        <v>3</v>
      </c>
      <c r="AF315" s="46">
        <f t="shared" ca="1" si="143"/>
        <v>-12701.337339257274</v>
      </c>
      <c r="AH315" s="42">
        <f t="shared" ca="1" si="136"/>
        <v>0.48274790457249994</v>
      </c>
      <c r="AI315" s="42">
        <f t="shared" ca="1" si="144"/>
        <v>0.79532665876844688</v>
      </c>
      <c r="AJ315" s="42">
        <f t="shared" ca="1" si="144"/>
        <v>0.8063457157152214</v>
      </c>
      <c r="AK315" s="42">
        <f t="shared" ca="1" si="144"/>
        <v>0.79540234962152168</v>
      </c>
      <c r="AL315" s="42">
        <f t="shared" ca="1" si="144"/>
        <v>0.77184410857421193</v>
      </c>
      <c r="AM315" s="42">
        <f t="shared" ca="1" si="144"/>
        <v>4.5988809281319654E-2</v>
      </c>
    </row>
    <row r="316" spans="9:39" x14ac:dyDescent="0.3">
      <c r="I316">
        <v>313</v>
      </c>
      <c r="J316" s="14">
        <f t="shared" ca="1" si="120"/>
        <v>-63543</v>
      </c>
      <c r="K316" s="41">
        <f t="shared" ca="1" si="121"/>
        <v>17.87</v>
      </c>
      <c r="L316" s="41">
        <f t="shared" ca="1" si="122"/>
        <v>12.78</v>
      </c>
      <c r="M316" s="14">
        <f t="shared" ca="1" si="123"/>
        <v>5167</v>
      </c>
      <c r="N316" s="14">
        <f t="shared" ca="1" si="137"/>
        <v>16300.03000000001</v>
      </c>
      <c r="O316" s="41">
        <f t="shared" ca="1" si="124"/>
        <v>18.13</v>
      </c>
      <c r="P316" s="41">
        <f t="shared" ca="1" si="125"/>
        <v>13.09</v>
      </c>
      <c r="Q316" s="14">
        <f t="shared" ca="1" si="126"/>
        <v>5002</v>
      </c>
      <c r="R316" s="14">
        <f t="shared" ca="1" si="138"/>
        <v>15210.079999999994</v>
      </c>
      <c r="S316" s="41">
        <f t="shared" ca="1" si="127"/>
        <v>18.010000000000002</v>
      </c>
      <c r="T316" s="41">
        <f t="shared" ca="1" si="128"/>
        <v>12.95</v>
      </c>
      <c r="U316" s="14">
        <f t="shared" ca="1" si="129"/>
        <v>5044</v>
      </c>
      <c r="V316" s="14">
        <f t="shared" ca="1" si="139"/>
        <v>15522.64000000001</v>
      </c>
      <c r="W316" s="41">
        <f t="shared" ca="1" si="130"/>
        <v>18.89</v>
      </c>
      <c r="X316" s="41">
        <f t="shared" ca="1" si="131"/>
        <v>12.88</v>
      </c>
      <c r="Y316" s="14">
        <f t="shared" ca="1" si="132"/>
        <v>5099</v>
      </c>
      <c r="Z316" s="14">
        <f t="shared" ca="1" si="140"/>
        <v>20644.989999999998</v>
      </c>
      <c r="AA316" s="41">
        <f t="shared" ca="1" si="133"/>
        <v>18.16</v>
      </c>
      <c r="AB316" s="41">
        <f t="shared" ca="1" si="134"/>
        <v>12.9</v>
      </c>
      <c r="AC316" s="14">
        <f t="shared" ca="1" si="135"/>
        <v>5159</v>
      </c>
      <c r="AD316" s="14">
        <f t="shared" ca="1" si="141"/>
        <v>17136.34</v>
      </c>
      <c r="AE316">
        <f t="shared" ca="1" si="142"/>
        <v>5</v>
      </c>
      <c r="AF316" s="46">
        <f t="shared" ca="1" si="143"/>
        <v>7134.3845160160163</v>
      </c>
      <c r="AH316" s="42">
        <f t="shared" ca="1" si="136"/>
        <v>0.1891398426350871</v>
      </c>
      <c r="AI316" s="42">
        <f t="shared" ca="1" si="144"/>
        <v>0.55942483587327352</v>
      </c>
      <c r="AJ316" s="42">
        <f t="shared" ca="1" si="144"/>
        <v>0.88619220652324282</v>
      </c>
      <c r="AK316" s="42">
        <f t="shared" ca="1" si="144"/>
        <v>0.60921530599026052</v>
      </c>
      <c r="AL316" s="42">
        <f t="shared" ca="1" si="144"/>
        <v>0.25091375741361233</v>
      </c>
      <c r="AM316" s="42">
        <f t="shared" ca="1" si="144"/>
        <v>0.81577977548037117</v>
      </c>
    </row>
    <row r="317" spans="9:39" x14ac:dyDescent="0.3">
      <c r="I317">
        <v>314</v>
      </c>
      <c r="J317" s="14">
        <f t="shared" ca="1" si="120"/>
        <v>-61704</v>
      </c>
      <c r="K317" s="41">
        <f t="shared" ca="1" si="121"/>
        <v>17.78</v>
      </c>
      <c r="L317" s="41">
        <f t="shared" ca="1" si="122"/>
        <v>12.61</v>
      </c>
      <c r="M317" s="14">
        <f t="shared" ca="1" si="123"/>
        <v>4927</v>
      </c>
      <c r="N317" s="14">
        <f t="shared" ca="1" si="137"/>
        <v>15472.590000000007</v>
      </c>
      <c r="O317" s="41">
        <f t="shared" ca="1" si="124"/>
        <v>18.600000000000001</v>
      </c>
      <c r="P317" s="41">
        <f t="shared" ca="1" si="125"/>
        <v>12.92</v>
      </c>
      <c r="Q317" s="14">
        <f t="shared" ca="1" si="126"/>
        <v>5172</v>
      </c>
      <c r="R317" s="14">
        <f t="shared" ca="1" si="138"/>
        <v>19376.960000000006</v>
      </c>
      <c r="S317" s="41">
        <f t="shared" ca="1" si="127"/>
        <v>18.75</v>
      </c>
      <c r="T317" s="41">
        <f t="shared" ca="1" si="128"/>
        <v>13.09</v>
      </c>
      <c r="U317" s="14">
        <f t="shared" ca="1" si="129"/>
        <v>4923</v>
      </c>
      <c r="V317" s="14">
        <f t="shared" ca="1" si="139"/>
        <v>17864.18</v>
      </c>
      <c r="W317" s="41">
        <f t="shared" ca="1" si="130"/>
        <v>19.399999999999999</v>
      </c>
      <c r="X317" s="41">
        <f t="shared" ca="1" si="131"/>
        <v>13.48</v>
      </c>
      <c r="Y317" s="14">
        <f t="shared" ca="1" si="132"/>
        <v>4928</v>
      </c>
      <c r="Z317" s="14">
        <f t="shared" ca="1" si="140"/>
        <v>19173.759999999991</v>
      </c>
      <c r="AA317" s="41">
        <f t="shared" ca="1" si="133"/>
        <v>19.41</v>
      </c>
      <c r="AB317" s="41">
        <f t="shared" ca="1" si="134"/>
        <v>12.96</v>
      </c>
      <c r="AC317" s="14">
        <f t="shared" ca="1" si="135"/>
        <v>4909</v>
      </c>
      <c r="AD317" s="14">
        <f t="shared" ca="1" si="141"/>
        <v>0</v>
      </c>
      <c r="AE317">
        <f t="shared" ca="1" si="142"/>
        <v>4</v>
      </c>
      <c r="AF317" s="46">
        <f t="shared" ca="1" si="143"/>
        <v>306.35116714420974</v>
      </c>
      <c r="AH317" s="42">
        <f t="shared" ca="1" si="136"/>
        <v>7.7277526226073867E-3</v>
      </c>
      <c r="AI317" s="42">
        <f t="shared" ca="1" si="144"/>
        <v>0.52456642147273425</v>
      </c>
      <c r="AJ317" s="42">
        <f t="shared" ca="1" si="144"/>
        <v>4.6903059105954048E-2</v>
      </c>
      <c r="AK317" s="42">
        <f t="shared" ca="1" si="144"/>
        <v>7.1221550935878564E-2</v>
      </c>
      <c r="AL317" s="42">
        <f t="shared" ca="1" si="144"/>
        <v>6.7079642862758471E-2</v>
      </c>
      <c r="AM317" s="42">
        <f t="shared" ca="1" si="144"/>
        <v>0.17719294532288898</v>
      </c>
    </row>
    <row r="318" spans="9:39" x14ac:dyDescent="0.3">
      <c r="I318">
        <v>315</v>
      </c>
      <c r="J318" s="14">
        <f t="shared" ca="1" si="120"/>
        <v>-62350</v>
      </c>
      <c r="K318" s="41">
        <f t="shared" ca="1" si="121"/>
        <v>18.03</v>
      </c>
      <c r="L318" s="41">
        <f t="shared" ca="1" si="122"/>
        <v>12.8</v>
      </c>
      <c r="M318" s="14">
        <f t="shared" ca="1" si="123"/>
        <v>5104</v>
      </c>
      <c r="N318" s="14">
        <f t="shared" ca="1" si="137"/>
        <v>16693.920000000002</v>
      </c>
      <c r="O318" s="41">
        <f t="shared" ca="1" si="124"/>
        <v>19.5</v>
      </c>
      <c r="P318" s="41">
        <f t="shared" ca="1" si="125"/>
        <v>12.69</v>
      </c>
      <c r="Q318" s="14">
        <f t="shared" ca="1" si="126"/>
        <v>5061</v>
      </c>
      <c r="R318" s="14">
        <f t="shared" ca="1" si="138"/>
        <v>24465.410000000003</v>
      </c>
      <c r="S318" s="41">
        <f t="shared" ca="1" si="127"/>
        <v>19.07</v>
      </c>
      <c r="T318" s="41">
        <f t="shared" ca="1" si="128"/>
        <v>13.46</v>
      </c>
      <c r="U318" s="14">
        <f t="shared" ca="1" si="129"/>
        <v>5065</v>
      </c>
      <c r="V318" s="14">
        <f t="shared" ca="1" si="139"/>
        <v>18414.649999999998</v>
      </c>
      <c r="W318" s="41">
        <f t="shared" ca="1" si="130"/>
        <v>18.239999999999998</v>
      </c>
      <c r="X318" s="41">
        <f t="shared" ca="1" si="131"/>
        <v>12.6</v>
      </c>
      <c r="Y318" s="14">
        <f t="shared" ca="1" si="132"/>
        <v>5116</v>
      </c>
      <c r="Z318" s="14">
        <f t="shared" ca="1" si="140"/>
        <v>18854.239999999994</v>
      </c>
      <c r="AA318" s="41">
        <f t="shared" ca="1" si="133"/>
        <v>18.54</v>
      </c>
      <c r="AB318" s="41">
        <f t="shared" ca="1" si="134"/>
        <v>13.23</v>
      </c>
      <c r="AC318" s="14">
        <f t="shared" ca="1" si="135"/>
        <v>5163</v>
      </c>
      <c r="AD318" s="14">
        <f t="shared" ca="1" si="141"/>
        <v>17415.529999999995</v>
      </c>
      <c r="AE318">
        <f t="shared" ca="1" si="142"/>
        <v>5</v>
      </c>
      <c r="AF318" s="46">
        <f t="shared" ca="1" si="143"/>
        <v>17530.778605960222</v>
      </c>
      <c r="AH318" s="42">
        <f t="shared" ca="1" si="136"/>
        <v>0.2993731793870541</v>
      </c>
      <c r="AI318" s="42">
        <f t="shared" ca="1" si="144"/>
        <v>0.71674833491988432</v>
      </c>
      <c r="AJ318" s="42">
        <f t="shared" ca="1" si="144"/>
        <v>0.33668552805550123</v>
      </c>
      <c r="AK318" s="42">
        <f t="shared" ca="1" si="144"/>
        <v>0.10610651236098401</v>
      </c>
      <c r="AL318" s="42">
        <f t="shared" ca="1" si="144"/>
        <v>0.4885732790021019</v>
      </c>
      <c r="AM318" s="42">
        <f t="shared" ca="1" si="144"/>
        <v>0.92207866490261958</v>
      </c>
    </row>
    <row r="319" spans="9:39" x14ac:dyDescent="0.3">
      <c r="I319">
        <v>316</v>
      </c>
      <c r="J319" s="14">
        <f t="shared" ca="1" si="120"/>
        <v>-61479</v>
      </c>
      <c r="K319" s="41">
        <f t="shared" ca="1" si="121"/>
        <v>18</v>
      </c>
      <c r="L319" s="41">
        <f t="shared" ca="1" si="122"/>
        <v>13.99</v>
      </c>
      <c r="M319" s="14">
        <f t="shared" ca="1" si="123"/>
        <v>5084</v>
      </c>
      <c r="N319" s="14">
        <f t="shared" ca="1" si="137"/>
        <v>10386.84</v>
      </c>
      <c r="O319" s="41">
        <f t="shared" ca="1" si="124"/>
        <v>18.73</v>
      </c>
      <c r="P319" s="41">
        <f t="shared" ca="1" si="125"/>
        <v>13.7</v>
      </c>
      <c r="Q319" s="14" t="b">
        <f t="shared" ca="1" si="126"/>
        <v>0</v>
      </c>
      <c r="R319" s="14">
        <f t="shared" ca="1" si="138"/>
        <v>-10000</v>
      </c>
      <c r="S319" s="41">
        <f t="shared" ca="1" si="127"/>
        <v>19.23</v>
      </c>
      <c r="T319" s="41">
        <f t="shared" ca="1" si="128"/>
        <v>13.3</v>
      </c>
      <c r="U319" s="14">
        <f t="shared" ca="1" si="129"/>
        <v>5189</v>
      </c>
      <c r="V319" s="14">
        <f t="shared" ca="1" si="139"/>
        <v>20770.769999999997</v>
      </c>
      <c r="W319" s="41">
        <f t="shared" ca="1" si="130"/>
        <v>19.399999999999999</v>
      </c>
      <c r="X319" s="41">
        <f t="shared" ca="1" si="131"/>
        <v>13.98</v>
      </c>
      <c r="Y319" s="14">
        <f t="shared" ca="1" si="132"/>
        <v>5104</v>
      </c>
      <c r="Z319" s="14">
        <f t="shared" ca="1" si="140"/>
        <v>17663.679999999989</v>
      </c>
      <c r="AA319" s="41">
        <f t="shared" ca="1" si="133"/>
        <v>19.23</v>
      </c>
      <c r="AB319" s="41">
        <f t="shared" ca="1" si="134"/>
        <v>12.62</v>
      </c>
      <c r="AC319" s="14">
        <f t="shared" ca="1" si="135"/>
        <v>5035</v>
      </c>
      <c r="AD319" s="14">
        <f t="shared" ca="1" si="141"/>
        <v>23281.350000000006</v>
      </c>
      <c r="AE319">
        <f t="shared" ca="1" si="142"/>
        <v>5</v>
      </c>
      <c r="AF319" s="46">
        <f t="shared" ca="1" si="143"/>
        <v>-11086.841192468753</v>
      </c>
      <c r="AH319" s="42">
        <f t="shared" ca="1" si="136"/>
        <v>0.45706424952055447</v>
      </c>
      <c r="AI319" s="42">
        <f t="shared" ca="1" si="144"/>
        <v>0.67353378763989857</v>
      </c>
      <c r="AJ319" s="42">
        <f t="shared" ca="1" si="144"/>
        <v>0.45960415953990874</v>
      </c>
      <c r="AK319" s="42">
        <f t="shared" ca="1" si="144"/>
        <v>0.41923066780079943</v>
      </c>
      <c r="AL319" s="42">
        <f t="shared" ca="1" si="144"/>
        <v>0.91771546963900275</v>
      </c>
      <c r="AM319" s="42">
        <f t="shared" ca="1" si="144"/>
        <v>0.94465842241382225</v>
      </c>
    </row>
    <row r="320" spans="9:39" x14ac:dyDescent="0.3">
      <c r="I320">
        <v>317</v>
      </c>
      <c r="J320" s="14">
        <f t="shared" ca="1" si="120"/>
        <v>-60655</v>
      </c>
      <c r="K320" s="41">
        <f t="shared" ca="1" si="121"/>
        <v>18.97</v>
      </c>
      <c r="L320" s="41">
        <f t="shared" ca="1" si="122"/>
        <v>13.32</v>
      </c>
      <c r="M320" s="14">
        <f t="shared" ca="1" si="123"/>
        <v>5081</v>
      </c>
      <c r="N320" s="14">
        <f t="shared" ca="1" si="137"/>
        <v>18707.649999999994</v>
      </c>
      <c r="O320" s="41">
        <f t="shared" ca="1" si="124"/>
        <v>19.18</v>
      </c>
      <c r="P320" s="41">
        <f t="shared" ca="1" si="125"/>
        <v>13.09</v>
      </c>
      <c r="Q320" s="14">
        <f t="shared" ca="1" si="126"/>
        <v>5047</v>
      </c>
      <c r="R320" s="14">
        <f t="shared" ca="1" si="138"/>
        <v>20736.23</v>
      </c>
      <c r="S320" s="41">
        <f t="shared" ca="1" si="127"/>
        <v>18.41</v>
      </c>
      <c r="T320" s="41">
        <f t="shared" ca="1" si="128"/>
        <v>13.17</v>
      </c>
      <c r="U320" s="14">
        <f t="shared" ca="1" si="129"/>
        <v>5017</v>
      </c>
      <c r="V320" s="14">
        <f t="shared" ca="1" si="139"/>
        <v>16289.080000000002</v>
      </c>
      <c r="W320" s="41">
        <f t="shared" ca="1" si="130"/>
        <v>18.28</v>
      </c>
      <c r="X320" s="41">
        <f t="shared" ca="1" si="131"/>
        <v>12.93</v>
      </c>
      <c r="Y320" s="14">
        <f t="shared" ca="1" si="132"/>
        <v>5084</v>
      </c>
      <c r="Z320" s="14">
        <f t="shared" ca="1" si="140"/>
        <v>17199.400000000009</v>
      </c>
      <c r="AA320" s="41">
        <f t="shared" ca="1" si="133"/>
        <v>18.53</v>
      </c>
      <c r="AB320" s="41">
        <f t="shared" ca="1" si="134"/>
        <v>12.94</v>
      </c>
      <c r="AC320" s="14">
        <f t="shared" ca="1" si="135"/>
        <v>5175</v>
      </c>
      <c r="AD320" s="14">
        <f t="shared" ca="1" si="141"/>
        <v>0</v>
      </c>
      <c r="AE320">
        <f t="shared" ca="1" si="142"/>
        <v>4</v>
      </c>
      <c r="AF320" s="46">
        <f t="shared" ca="1" si="143"/>
        <v>2593.4516195873925</v>
      </c>
      <c r="AH320" s="42">
        <f t="shared" ca="1" si="136"/>
        <v>0.68394665224787476</v>
      </c>
      <c r="AI320" s="42">
        <f t="shared" ca="1" si="144"/>
        <v>0.76324300188165217</v>
      </c>
      <c r="AJ320" s="42">
        <f t="shared" ca="1" si="144"/>
        <v>0.37924181177239946</v>
      </c>
      <c r="AK320" s="42">
        <f t="shared" ca="1" si="144"/>
        <v>0.5983322964151635</v>
      </c>
      <c r="AL320" s="42">
        <f t="shared" ca="1" si="144"/>
        <v>0.25783868863784964</v>
      </c>
      <c r="AM320" s="42">
        <f t="shared" ca="1" si="144"/>
        <v>0.30414736422441557</v>
      </c>
    </row>
    <row r="321" spans="9:39" x14ac:dyDescent="0.3">
      <c r="I321">
        <v>318</v>
      </c>
      <c r="J321" s="14">
        <f t="shared" ca="1" si="120"/>
        <v>-63560</v>
      </c>
      <c r="K321" s="41">
        <f t="shared" ca="1" si="121"/>
        <v>18.079999999999998</v>
      </c>
      <c r="L321" s="41">
        <f t="shared" ca="1" si="122"/>
        <v>13.24</v>
      </c>
      <c r="M321" s="14">
        <f t="shared" ca="1" si="123"/>
        <v>5074</v>
      </c>
      <c r="N321" s="14">
        <f t="shared" ca="1" si="137"/>
        <v>14558.159999999989</v>
      </c>
      <c r="O321" s="41">
        <f t="shared" ca="1" si="124"/>
        <v>17.96</v>
      </c>
      <c r="P321" s="41">
        <f t="shared" ca="1" si="125"/>
        <v>12.88</v>
      </c>
      <c r="Q321" s="14">
        <f t="shared" ca="1" si="126"/>
        <v>5090</v>
      </c>
      <c r="R321" s="14">
        <f t="shared" ca="1" si="138"/>
        <v>15857.2</v>
      </c>
      <c r="S321" s="41">
        <f t="shared" ca="1" si="127"/>
        <v>19.14</v>
      </c>
      <c r="T321" s="41">
        <f t="shared" ca="1" si="128"/>
        <v>13.54</v>
      </c>
      <c r="U321" s="14">
        <f t="shared" ca="1" si="129"/>
        <v>5005</v>
      </c>
      <c r="V321" s="14">
        <f t="shared" ca="1" si="139"/>
        <v>18028.000000000007</v>
      </c>
      <c r="W321" s="41">
        <f t="shared" ca="1" si="130"/>
        <v>17.940000000000001</v>
      </c>
      <c r="X321" s="41">
        <f t="shared" ca="1" si="131"/>
        <v>13.43</v>
      </c>
      <c r="Y321" s="14">
        <f t="shared" ca="1" si="132"/>
        <v>5146</v>
      </c>
      <c r="Z321" s="14">
        <f t="shared" ca="1" si="140"/>
        <v>13208.460000000006</v>
      </c>
      <c r="AA321" s="41">
        <f t="shared" ca="1" si="133"/>
        <v>18.82</v>
      </c>
      <c r="AB321" s="41">
        <f t="shared" ca="1" si="134"/>
        <v>12.96</v>
      </c>
      <c r="AC321" s="14">
        <f t="shared" ca="1" si="135"/>
        <v>5066</v>
      </c>
      <c r="AD321" s="14">
        <f t="shared" ca="1" si="141"/>
        <v>19686.759999999998</v>
      </c>
      <c r="AE321">
        <f t="shared" ca="1" si="142"/>
        <v>5</v>
      </c>
      <c r="AF321" s="46">
        <f t="shared" ca="1" si="143"/>
        <v>4336.8405330497517</v>
      </c>
      <c r="AH321" s="42">
        <f t="shared" ca="1" si="136"/>
        <v>0.15959513029715222</v>
      </c>
      <c r="AI321" s="42">
        <f t="shared" ca="1" si="144"/>
        <v>0.58357879803360169</v>
      </c>
      <c r="AJ321" s="42">
        <f t="shared" ca="1" si="144"/>
        <v>0.77295561975893601</v>
      </c>
      <c r="AK321" s="42">
        <f t="shared" ca="1" si="144"/>
        <v>0.77534710507167437</v>
      </c>
      <c r="AL321" s="42">
        <f t="shared" ca="1" si="144"/>
        <v>0.27802291330490847</v>
      </c>
      <c r="AM321" s="42">
        <f t="shared" ca="1" si="144"/>
        <v>0.7381265712359989</v>
      </c>
    </row>
    <row r="322" spans="9:39" x14ac:dyDescent="0.3">
      <c r="I322">
        <v>319</v>
      </c>
      <c r="J322" s="14">
        <f t="shared" ca="1" si="120"/>
        <v>-62924</v>
      </c>
      <c r="K322" s="41">
        <f t="shared" ca="1" si="121"/>
        <v>18.989999999999998</v>
      </c>
      <c r="L322" s="41">
        <f t="shared" ca="1" si="122"/>
        <v>13.52</v>
      </c>
      <c r="M322" s="14">
        <f t="shared" ca="1" si="123"/>
        <v>5303</v>
      </c>
      <c r="N322" s="14">
        <f t="shared" ca="1" si="137"/>
        <v>19007.409999999993</v>
      </c>
      <c r="O322" s="41">
        <f t="shared" ca="1" si="124"/>
        <v>18.04</v>
      </c>
      <c r="P322" s="41">
        <f t="shared" ca="1" si="125"/>
        <v>13.3</v>
      </c>
      <c r="Q322" s="14">
        <f t="shared" ca="1" si="126"/>
        <v>5194</v>
      </c>
      <c r="R322" s="14">
        <f t="shared" ca="1" si="138"/>
        <v>14619.55999999999</v>
      </c>
      <c r="S322" s="41">
        <f t="shared" ca="1" si="127"/>
        <v>19</v>
      </c>
      <c r="T322" s="41">
        <f t="shared" ca="1" si="128"/>
        <v>13.8</v>
      </c>
      <c r="U322" s="14">
        <f t="shared" ca="1" si="129"/>
        <v>4948</v>
      </c>
      <c r="V322" s="14">
        <f t="shared" ca="1" si="139"/>
        <v>15729.599999999995</v>
      </c>
      <c r="W322" s="41">
        <f t="shared" ca="1" si="130"/>
        <v>18.47</v>
      </c>
      <c r="X322" s="41">
        <f t="shared" ca="1" si="131"/>
        <v>12.68</v>
      </c>
      <c r="Y322" s="14">
        <f t="shared" ca="1" si="132"/>
        <v>5042</v>
      </c>
      <c r="Z322" s="14">
        <f t="shared" ca="1" si="140"/>
        <v>19193.179999999997</v>
      </c>
      <c r="AA322" s="41">
        <f t="shared" ca="1" si="133"/>
        <v>18.38</v>
      </c>
      <c r="AB322" s="41">
        <f t="shared" ca="1" si="134"/>
        <v>13.42</v>
      </c>
      <c r="AC322" s="14">
        <f t="shared" ca="1" si="135"/>
        <v>5132</v>
      </c>
      <c r="AD322" s="14">
        <f t="shared" ca="1" si="141"/>
        <v>0</v>
      </c>
      <c r="AE322">
        <f t="shared" ca="1" si="142"/>
        <v>4</v>
      </c>
      <c r="AF322" s="46">
        <f t="shared" ca="1" si="143"/>
        <v>-3369.2953280465258</v>
      </c>
      <c r="AH322" s="42">
        <f t="shared" ca="1" si="136"/>
        <v>0.87772407718511403</v>
      </c>
      <c r="AI322" s="42">
        <f t="shared" ca="1" si="144"/>
        <v>0.36365291088658547</v>
      </c>
      <c r="AJ322" s="42">
        <f t="shared" ca="1" si="144"/>
        <v>9.5894707670353352E-2</v>
      </c>
      <c r="AK322" s="42">
        <f t="shared" ca="1" si="144"/>
        <v>0.34794574517950072</v>
      </c>
      <c r="AL322" s="42">
        <f t="shared" ca="1" si="144"/>
        <v>0.54417174751598141</v>
      </c>
      <c r="AM322" s="42">
        <f t="shared" ca="1" si="144"/>
        <v>0.18102730854055171</v>
      </c>
    </row>
    <row r="323" spans="9:39" x14ac:dyDescent="0.3">
      <c r="I323">
        <v>320</v>
      </c>
      <c r="J323" s="14">
        <f t="shared" ca="1" si="120"/>
        <v>-58821</v>
      </c>
      <c r="K323" s="41">
        <f t="shared" ca="1" si="121"/>
        <v>18.86</v>
      </c>
      <c r="L323" s="41">
        <f t="shared" ca="1" si="122"/>
        <v>13.44</v>
      </c>
      <c r="M323" s="14">
        <f t="shared" ca="1" si="123"/>
        <v>5295</v>
      </c>
      <c r="N323" s="14">
        <f t="shared" ca="1" si="137"/>
        <v>18698.899999999998</v>
      </c>
      <c r="O323" s="41">
        <f t="shared" ca="1" si="124"/>
        <v>18.75</v>
      </c>
      <c r="P323" s="41">
        <f t="shared" ca="1" si="125"/>
        <v>12.69</v>
      </c>
      <c r="Q323" s="14">
        <f t="shared" ca="1" si="126"/>
        <v>5065</v>
      </c>
      <c r="R323" s="14">
        <f t="shared" ca="1" si="138"/>
        <v>20693.900000000001</v>
      </c>
      <c r="S323" s="41">
        <f t="shared" ca="1" si="127"/>
        <v>19.48</v>
      </c>
      <c r="T323" s="41">
        <f t="shared" ca="1" si="128"/>
        <v>13.86</v>
      </c>
      <c r="U323" s="14">
        <f t="shared" ca="1" si="129"/>
        <v>5089</v>
      </c>
      <c r="V323" s="14">
        <f t="shared" ca="1" si="139"/>
        <v>18600.180000000004</v>
      </c>
      <c r="W323" s="41">
        <f t="shared" ca="1" si="130"/>
        <v>19.43</v>
      </c>
      <c r="X323" s="41">
        <f t="shared" ca="1" si="131"/>
        <v>13.79</v>
      </c>
      <c r="Y323" s="14">
        <f t="shared" ca="1" si="132"/>
        <v>5163</v>
      </c>
      <c r="Z323" s="14">
        <f t="shared" ca="1" si="140"/>
        <v>19119.320000000003</v>
      </c>
      <c r="AA323" s="41">
        <f t="shared" ca="1" si="133"/>
        <v>18.440000000000001</v>
      </c>
      <c r="AB323" s="41">
        <f t="shared" ca="1" si="134"/>
        <v>12.59</v>
      </c>
      <c r="AC323" s="14">
        <f t="shared" ca="1" si="135"/>
        <v>5000</v>
      </c>
      <c r="AD323" s="14">
        <f t="shared" ca="1" si="141"/>
        <v>19250.000000000007</v>
      </c>
      <c r="AE323">
        <f t="shared" ca="1" si="142"/>
        <v>5</v>
      </c>
      <c r="AF323" s="46">
        <f t="shared" ca="1" si="143"/>
        <v>21116.085725553959</v>
      </c>
      <c r="AH323" s="42">
        <f t="shared" ca="1" si="136"/>
        <v>0.79713541709663993</v>
      </c>
      <c r="AI323" s="42">
        <f t="shared" ca="1" si="144"/>
        <v>0.6094716699094469</v>
      </c>
      <c r="AJ323" s="42">
        <f t="shared" ca="1" si="144"/>
        <v>0.53160492619436106</v>
      </c>
      <c r="AK323" s="42">
        <f t="shared" ca="1" si="144"/>
        <v>0.63521486670402549</v>
      </c>
      <c r="AL323" s="42">
        <f t="shared" ca="1" si="144"/>
        <v>0.58359130640323431</v>
      </c>
      <c r="AM323" s="42">
        <f t="shared" ca="1" si="144"/>
        <v>0.951700734678816</v>
      </c>
    </row>
    <row r="324" spans="9:39" x14ac:dyDescent="0.3">
      <c r="I324">
        <v>321</v>
      </c>
      <c r="J324" s="14">
        <f t="shared" ca="1" si="120"/>
        <v>-61671</v>
      </c>
      <c r="K324" s="41">
        <f t="shared" ca="1" si="121"/>
        <v>18.22</v>
      </c>
      <c r="L324" s="41">
        <f t="shared" ca="1" si="122"/>
        <v>12.55</v>
      </c>
      <c r="M324" s="14">
        <f t="shared" ca="1" si="123"/>
        <v>5130</v>
      </c>
      <c r="N324" s="14">
        <f t="shared" ca="1" si="137"/>
        <v>19087.099999999991</v>
      </c>
      <c r="O324" s="41">
        <f t="shared" ca="1" si="124"/>
        <v>18.61</v>
      </c>
      <c r="P324" s="41">
        <f t="shared" ca="1" si="125"/>
        <v>13.85</v>
      </c>
      <c r="Q324" s="14" t="b">
        <f t="shared" ca="1" si="126"/>
        <v>0</v>
      </c>
      <c r="R324" s="14">
        <f t="shared" ca="1" si="138"/>
        <v>-10000</v>
      </c>
      <c r="S324" s="41">
        <f t="shared" ca="1" si="127"/>
        <v>19.45</v>
      </c>
      <c r="T324" s="41">
        <f t="shared" ca="1" si="128"/>
        <v>13.05</v>
      </c>
      <c r="U324" s="14">
        <f t="shared" ca="1" si="129"/>
        <v>5157</v>
      </c>
      <c r="V324" s="14">
        <f t="shared" ca="1" si="139"/>
        <v>23004.799999999996</v>
      </c>
      <c r="W324" s="41">
        <f t="shared" ca="1" si="130"/>
        <v>18.52</v>
      </c>
      <c r="X324" s="41">
        <f t="shared" ca="1" si="131"/>
        <v>12.8</v>
      </c>
      <c r="Y324" s="14">
        <f t="shared" ca="1" si="132"/>
        <v>5121</v>
      </c>
      <c r="Z324" s="14">
        <f t="shared" ca="1" si="140"/>
        <v>19292.119999999995</v>
      </c>
      <c r="AA324" s="41">
        <f t="shared" ca="1" si="133"/>
        <v>18.48</v>
      </c>
      <c r="AB324" s="41">
        <f t="shared" ca="1" si="134"/>
        <v>13.81</v>
      </c>
      <c r="AC324" s="14">
        <f t="shared" ca="1" si="135"/>
        <v>5108</v>
      </c>
      <c r="AD324" s="14">
        <f t="shared" ca="1" si="141"/>
        <v>13854.36</v>
      </c>
      <c r="AE324">
        <f t="shared" ca="1" si="142"/>
        <v>5</v>
      </c>
      <c r="AF324" s="46">
        <f t="shared" ca="1" si="143"/>
        <v>-7184.0027003559535</v>
      </c>
      <c r="AH324" s="42">
        <f t="shared" ca="1" si="136"/>
        <v>0.23094684850166658</v>
      </c>
      <c r="AI324" s="42">
        <f t="shared" ca="1" si="144"/>
        <v>0.49803310733312589</v>
      </c>
      <c r="AJ324" s="42">
        <f t="shared" ca="1" si="144"/>
        <v>0.53305346837496415</v>
      </c>
      <c r="AK324" s="42">
        <f t="shared" ca="1" si="144"/>
        <v>0.82650220602120938</v>
      </c>
      <c r="AL324" s="42">
        <f t="shared" ca="1" si="144"/>
        <v>0.95144642142186231</v>
      </c>
      <c r="AM324" s="42">
        <f t="shared" ca="1" si="144"/>
        <v>0.93668223288887542</v>
      </c>
    </row>
    <row r="325" spans="9:39" x14ac:dyDescent="0.3">
      <c r="I325">
        <v>322</v>
      </c>
      <c r="J325" s="14">
        <f t="shared" ref="J325:J388" ca="1" si="145">RANDBETWEEN($B$13,$C$13)*-1</f>
        <v>-62861</v>
      </c>
      <c r="K325" s="41">
        <f t="shared" ref="K325:K388" ca="1" si="146">RANDBETWEEN($E$14,$F$14)/100</f>
        <v>18.989999999999998</v>
      </c>
      <c r="L325" s="41">
        <f t="shared" ref="L325:L388" ca="1" si="147">RANDBETWEEN($E$15,$F$15)/100</f>
        <v>13.58</v>
      </c>
      <c r="M325" s="14">
        <f t="shared" ref="M325:M388" ca="1" si="148">IF(AH325&lt;=0.1,RANDBETWEEN($B$23,$C$23),IF(AND(AH325&gt;0.1,AH325&lt;0.7),RANDBETWEEN($D$23,$E$23),IF(AH325&gt;=0.7,RANDBETWEEN($F$23,$G$23),FALSE)))</f>
        <v>5141</v>
      </c>
      <c r="N325" s="14">
        <f t="shared" ca="1" si="137"/>
        <v>17812.80999999999</v>
      </c>
      <c r="O325" s="41">
        <f t="shared" ref="O325:O388" ca="1" si="149">RANDBETWEEN($E$14,$F$14)/100</f>
        <v>18.34</v>
      </c>
      <c r="P325" s="41">
        <f t="shared" ref="P325:P388" ca="1" si="150">RANDBETWEEN($E$15,$F$15)/100</f>
        <v>13.7</v>
      </c>
      <c r="Q325" s="14">
        <f t="shared" ref="Q325:Q388" ca="1" si="151">IF(AI325&lt;=0.1,RANDBETWEEN($B$23,$C$23),IF(AND(AI325&gt;0.1,AL325&lt;0.7),RANDBETWEEN($D$23,$E$23),IF(AI325&gt;=0.7,RANDBETWEEN($F$23,$G$23),FALSE)))</f>
        <v>5056</v>
      </c>
      <c r="R325" s="14">
        <f t="shared" ca="1" si="138"/>
        <v>13459.840000000004</v>
      </c>
      <c r="S325" s="41">
        <f t="shared" ref="S325:S388" ca="1" si="152">RANDBETWEEN($E$14,$F$14)/100</f>
        <v>18.739999999999998</v>
      </c>
      <c r="T325" s="41">
        <f t="shared" ref="T325:T388" ca="1" si="153">RANDBETWEEN($E$15,$F$15)/100</f>
        <v>13.36</v>
      </c>
      <c r="U325" s="14">
        <f t="shared" ref="U325:U388" ca="1" si="154">IF(AJ325&lt;=0.1,RANDBETWEEN($B$23,$C$23),IF(AND(AJ325&gt;0.1,AP325&lt;0.7),RANDBETWEEN($D$23,$E$23),IF(AJ325&gt;=0.7,RANDBETWEEN($F$23,$G$23),FALSE)))</f>
        <v>5190</v>
      </c>
      <c r="V325" s="14">
        <f t="shared" ca="1" si="139"/>
        <v>17922.199999999993</v>
      </c>
      <c r="W325" s="41">
        <f t="shared" ref="W325:W388" ca="1" si="155">RANDBETWEEN($E$14,$F$14)/100</f>
        <v>17.7</v>
      </c>
      <c r="X325" s="41">
        <f t="shared" ref="X325:X388" ca="1" si="156">RANDBETWEEN($E$15,$F$15)/100</f>
        <v>13.17</v>
      </c>
      <c r="Y325" s="14">
        <f t="shared" ref="Y325:Y388" ca="1" si="157">IF(AK325&lt;=0.1,RANDBETWEEN($B$23,$C$23),IF(AND(AK325&gt;0.1,AT325&lt;0.7),RANDBETWEEN($D$23,$E$23),IF(AK325&gt;=0.7,RANDBETWEEN($F$23,$G$23),FALSE)))</f>
        <v>5194</v>
      </c>
      <c r="Z325" s="14">
        <f t="shared" ca="1" si="140"/>
        <v>13528.819999999996</v>
      </c>
      <c r="AA325" s="41">
        <f t="shared" ref="AA325:AA388" ca="1" si="158">RANDBETWEEN($E$14,$F$14)/100</f>
        <v>18.98</v>
      </c>
      <c r="AB325" s="41">
        <f t="shared" ref="AB325:AB388" ca="1" si="159">RANDBETWEEN($E$15,$F$15)/100</f>
        <v>13.31</v>
      </c>
      <c r="AC325" s="14">
        <f t="shared" ref="AC325:AC388" ca="1" si="160">IF(AL325&lt;=0.1,RANDBETWEEN($B$23,$C$23),IF(AND(AL325&gt;0.1,AX325&lt;0.7),RANDBETWEEN($D$23,$E$23),IF(AL325&gt;=0.7,RANDBETWEEN($F$23,$G$23),FALSE)))</f>
        <v>5182</v>
      </c>
      <c r="AD325" s="14">
        <f t="shared" ca="1" si="141"/>
        <v>0</v>
      </c>
      <c r="AE325">
        <f t="shared" ca="1" si="142"/>
        <v>4</v>
      </c>
      <c r="AF325" s="46">
        <f t="shared" ca="1" si="143"/>
        <v>-7842.7691259814856</v>
      </c>
      <c r="AH325" s="42">
        <f t="shared" ca="1" si="136"/>
        <v>0.4649895633094977</v>
      </c>
      <c r="AI325" s="42">
        <f t="shared" ca="1" si="144"/>
        <v>0.91682893827520229</v>
      </c>
      <c r="AJ325" s="42">
        <f t="shared" ca="1" si="144"/>
        <v>0.83054505286818636</v>
      </c>
      <c r="AK325" s="42">
        <f t="shared" ca="1" si="144"/>
        <v>0.53433692644471642</v>
      </c>
      <c r="AL325" s="42">
        <f t="shared" ca="1" si="144"/>
        <v>0.61656191867117172</v>
      </c>
      <c r="AM325" s="42">
        <f t="shared" ca="1" si="144"/>
        <v>0.4773206723329968</v>
      </c>
    </row>
    <row r="326" spans="9:39" x14ac:dyDescent="0.3">
      <c r="I326">
        <v>323</v>
      </c>
      <c r="J326" s="14">
        <f t="shared" ca="1" si="145"/>
        <v>-60495</v>
      </c>
      <c r="K326" s="41">
        <f t="shared" ca="1" si="146"/>
        <v>19.23</v>
      </c>
      <c r="L326" s="41">
        <f t="shared" ca="1" si="147"/>
        <v>13.87</v>
      </c>
      <c r="M326" s="14">
        <f t="shared" ca="1" si="148"/>
        <v>4958</v>
      </c>
      <c r="N326" s="14">
        <f t="shared" ca="1" si="137"/>
        <v>16574.880000000005</v>
      </c>
      <c r="O326" s="41">
        <f t="shared" ca="1" si="149"/>
        <v>18.21</v>
      </c>
      <c r="P326" s="41">
        <f t="shared" ca="1" si="150"/>
        <v>13.86</v>
      </c>
      <c r="Q326" s="14">
        <f t="shared" ca="1" si="151"/>
        <v>5192</v>
      </c>
      <c r="R326" s="14">
        <f t="shared" ca="1" si="138"/>
        <v>12585.200000000008</v>
      </c>
      <c r="S326" s="41">
        <f t="shared" ca="1" si="152"/>
        <v>18.239999999999998</v>
      </c>
      <c r="T326" s="41">
        <f t="shared" ca="1" si="153"/>
        <v>13.79</v>
      </c>
      <c r="U326" s="14">
        <f t="shared" ca="1" si="154"/>
        <v>5077</v>
      </c>
      <c r="V326" s="14">
        <f t="shared" ca="1" si="139"/>
        <v>12592.649999999998</v>
      </c>
      <c r="W326" s="41">
        <f t="shared" ca="1" si="155"/>
        <v>18.05</v>
      </c>
      <c r="X326" s="41">
        <f t="shared" ca="1" si="156"/>
        <v>13.73</v>
      </c>
      <c r="Y326" s="14">
        <f t="shared" ca="1" si="157"/>
        <v>5103</v>
      </c>
      <c r="Z326" s="14">
        <f t="shared" ca="1" si="140"/>
        <v>12044.960000000003</v>
      </c>
      <c r="AA326" s="41">
        <f t="shared" ca="1" si="158"/>
        <v>18.059999999999999</v>
      </c>
      <c r="AB326" s="41">
        <f t="shared" ca="1" si="159"/>
        <v>13.38</v>
      </c>
      <c r="AC326" s="14">
        <f t="shared" ca="1" si="160"/>
        <v>5189</v>
      </c>
      <c r="AD326" s="14">
        <f t="shared" ca="1" si="141"/>
        <v>0</v>
      </c>
      <c r="AE326">
        <f t="shared" ca="1" si="142"/>
        <v>4</v>
      </c>
      <c r="AF326" s="46">
        <f t="shared" ca="1" si="143"/>
        <v>-12777.140852280767</v>
      </c>
      <c r="AH326" s="42">
        <f t="shared" ca="1" si="136"/>
        <v>8.8374600758568955E-2</v>
      </c>
      <c r="AI326" s="42">
        <f t="shared" ca="1" si="144"/>
        <v>0.71347460900150228</v>
      </c>
      <c r="AJ326" s="42">
        <f t="shared" ca="1" si="144"/>
        <v>0.27986936339340973</v>
      </c>
      <c r="AK326" s="42">
        <f t="shared" ca="1" si="144"/>
        <v>0.6025545546114357</v>
      </c>
      <c r="AL326" s="42">
        <f t="shared" ca="1" si="144"/>
        <v>0.17304868026278397</v>
      </c>
      <c r="AM326" s="42">
        <f t="shared" ca="1" si="144"/>
        <v>0.23356830076801705</v>
      </c>
    </row>
    <row r="327" spans="9:39" x14ac:dyDescent="0.3">
      <c r="I327">
        <v>324</v>
      </c>
      <c r="J327" s="14">
        <f t="shared" ca="1" si="145"/>
        <v>-63819</v>
      </c>
      <c r="K327" s="41">
        <f t="shared" ca="1" si="146"/>
        <v>18.420000000000002</v>
      </c>
      <c r="L327" s="41">
        <f t="shared" ca="1" si="147"/>
        <v>12.51</v>
      </c>
      <c r="M327" s="14">
        <f t="shared" ca="1" si="148"/>
        <v>5154</v>
      </c>
      <c r="N327" s="14">
        <f t="shared" ca="1" si="137"/>
        <v>20460.14000000001</v>
      </c>
      <c r="O327" s="41">
        <f t="shared" ca="1" si="149"/>
        <v>18.600000000000001</v>
      </c>
      <c r="P327" s="41">
        <f t="shared" ca="1" si="150"/>
        <v>13.31</v>
      </c>
      <c r="Q327" s="14">
        <f t="shared" ca="1" si="151"/>
        <v>5034</v>
      </c>
      <c r="R327" s="14">
        <f t="shared" ca="1" si="138"/>
        <v>16629.860000000004</v>
      </c>
      <c r="S327" s="41">
        <f t="shared" ca="1" si="152"/>
        <v>18.559999999999999</v>
      </c>
      <c r="T327" s="41">
        <f t="shared" ca="1" si="153"/>
        <v>13.03</v>
      </c>
      <c r="U327" s="14">
        <f t="shared" ca="1" si="154"/>
        <v>5122</v>
      </c>
      <c r="V327" s="14">
        <f t="shared" ca="1" si="139"/>
        <v>18324.659999999996</v>
      </c>
      <c r="W327" s="41">
        <f t="shared" ca="1" si="155"/>
        <v>18.899999999999999</v>
      </c>
      <c r="X327" s="41">
        <f t="shared" ca="1" si="156"/>
        <v>13.21</v>
      </c>
      <c r="Y327" s="14">
        <f t="shared" ca="1" si="157"/>
        <v>5000</v>
      </c>
      <c r="Z327" s="14">
        <f t="shared" ca="1" si="140"/>
        <v>18449.999999999989</v>
      </c>
      <c r="AA327" s="41">
        <f t="shared" ca="1" si="158"/>
        <v>18.28</v>
      </c>
      <c r="AB327" s="41">
        <f t="shared" ca="1" si="159"/>
        <v>13.59</v>
      </c>
      <c r="AC327" s="14">
        <f t="shared" ca="1" si="160"/>
        <v>5193</v>
      </c>
      <c r="AD327" s="14">
        <f t="shared" ca="1" si="141"/>
        <v>14355.170000000006</v>
      </c>
      <c r="AE327">
        <f t="shared" ca="1" si="142"/>
        <v>5</v>
      </c>
      <c r="AF327" s="46">
        <f t="shared" ca="1" si="143"/>
        <v>10387.187876409003</v>
      </c>
      <c r="AH327" s="42">
        <f t="shared" ca="1" si="136"/>
        <v>0.57776304311938131</v>
      </c>
      <c r="AI327" s="42">
        <f t="shared" ca="1" si="144"/>
        <v>0.83740439653174825</v>
      </c>
      <c r="AJ327" s="42">
        <f t="shared" ca="1" si="144"/>
        <v>0.65804212194183087</v>
      </c>
      <c r="AK327" s="42">
        <f t="shared" ca="1" si="144"/>
        <v>0.81725224135147456</v>
      </c>
      <c r="AL327" s="42">
        <f t="shared" ca="1" si="144"/>
        <v>0.58874350736785042</v>
      </c>
      <c r="AM327" s="42">
        <f t="shared" ca="1" si="144"/>
        <v>0.75841557806549031</v>
      </c>
    </row>
    <row r="328" spans="9:39" x14ac:dyDescent="0.3">
      <c r="I328">
        <v>325</v>
      </c>
      <c r="J328" s="14">
        <f t="shared" ca="1" si="145"/>
        <v>-61111</v>
      </c>
      <c r="K328" s="41">
        <f t="shared" ca="1" si="146"/>
        <v>18.7</v>
      </c>
      <c r="L328" s="41">
        <f t="shared" ca="1" si="147"/>
        <v>13.76</v>
      </c>
      <c r="M328" s="14">
        <f t="shared" ca="1" si="148"/>
        <v>4960</v>
      </c>
      <c r="N328" s="14">
        <f t="shared" ca="1" si="137"/>
        <v>14502.399999999998</v>
      </c>
      <c r="O328" s="41">
        <f t="shared" ca="1" si="149"/>
        <v>19.2</v>
      </c>
      <c r="P328" s="41">
        <f t="shared" ca="1" si="150"/>
        <v>13.61</v>
      </c>
      <c r="Q328" s="14">
        <f t="shared" ca="1" si="151"/>
        <v>5113</v>
      </c>
      <c r="R328" s="14">
        <f t="shared" ca="1" si="138"/>
        <v>18581.669999999998</v>
      </c>
      <c r="S328" s="41">
        <f t="shared" ca="1" si="152"/>
        <v>17.989999999999998</v>
      </c>
      <c r="T328" s="41">
        <f t="shared" ca="1" si="153"/>
        <v>13.01</v>
      </c>
      <c r="U328" s="14">
        <f t="shared" ca="1" si="154"/>
        <v>5139</v>
      </c>
      <c r="V328" s="14">
        <f t="shared" ca="1" si="139"/>
        <v>15592.219999999994</v>
      </c>
      <c r="W328" s="41">
        <f t="shared" ca="1" si="155"/>
        <v>18.57</v>
      </c>
      <c r="X328" s="41">
        <f t="shared" ca="1" si="156"/>
        <v>13.63</v>
      </c>
      <c r="Y328" s="14">
        <f t="shared" ca="1" si="157"/>
        <v>4990</v>
      </c>
      <c r="Z328" s="14">
        <f t="shared" ca="1" si="140"/>
        <v>14650.599999999999</v>
      </c>
      <c r="AA328" s="41">
        <f t="shared" ca="1" si="158"/>
        <v>17.88</v>
      </c>
      <c r="AB328" s="41">
        <f t="shared" ca="1" si="159"/>
        <v>13.44</v>
      </c>
      <c r="AC328" s="14">
        <f t="shared" ca="1" si="160"/>
        <v>5108</v>
      </c>
      <c r="AD328" s="14">
        <f t="shared" ca="1" si="141"/>
        <v>12679.519999999997</v>
      </c>
      <c r="AE328">
        <f t="shared" ca="1" si="142"/>
        <v>5</v>
      </c>
      <c r="AF328" s="46">
        <f t="shared" ca="1" si="143"/>
        <v>3093.5665390727645</v>
      </c>
      <c r="AH328" s="42">
        <f t="shared" ca="1" si="136"/>
        <v>9.3533090817320752E-2</v>
      </c>
      <c r="AI328" s="42">
        <f t="shared" ca="1" si="144"/>
        <v>0.87804000550345762</v>
      </c>
      <c r="AJ328" s="42">
        <f t="shared" ca="1" si="144"/>
        <v>0.65470571299005553</v>
      </c>
      <c r="AK328" s="42">
        <f t="shared" ca="1" si="144"/>
        <v>2.0056908316543609E-3</v>
      </c>
      <c r="AL328" s="42">
        <f t="shared" ca="1" si="144"/>
        <v>0.25106904544591746</v>
      </c>
      <c r="AM328" s="42">
        <f t="shared" ca="1" si="144"/>
        <v>0.74456458442151996</v>
      </c>
    </row>
    <row r="329" spans="9:39" x14ac:dyDescent="0.3">
      <c r="I329">
        <v>326</v>
      </c>
      <c r="J329" s="14">
        <f t="shared" ca="1" si="145"/>
        <v>-59569</v>
      </c>
      <c r="K329" s="41">
        <f t="shared" ca="1" si="146"/>
        <v>17.89</v>
      </c>
      <c r="L329" s="41">
        <f t="shared" ca="1" si="147"/>
        <v>13.67</v>
      </c>
      <c r="M329" s="14">
        <f t="shared" ca="1" si="148"/>
        <v>5064</v>
      </c>
      <c r="N329" s="14">
        <f t="shared" ca="1" si="137"/>
        <v>11370.080000000002</v>
      </c>
      <c r="O329" s="41">
        <f t="shared" ca="1" si="149"/>
        <v>18.93</v>
      </c>
      <c r="P329" s="41">
        <f t="shared" ca="1" si="150"/>
        <v>13.02</v>
      </c>
      <c r="Q329" s="14">
        <f t="shared" ca="1" si="151"/>
        <v>5155</v>
      </c>
      <c r="R329" s="14">
        <f t="shared" ca="1" si="138"/>
        <v>20466.05</v>
      </c>
      <c r="S329" s="41">
        <f t="shared" ca="1" si="152"/>
        <v>19.16</v>
      </c>
      <c r="T329" s="41">
        <f t="shared" ca="1" si="153"/>
        <v>13.23</v>
      </c>
      <c r="U329" s="14">
        <f t="shared" ca="1" si="154"/>
        <v>5165</v>
      </c>
      <c r="V329" s="14">
        <f t="shared" ca="1" si="139"/>
        <v>20628.449999999997</v>
      </c>
      <c r="W329" s="41">
        <f t="shared" ca="1" si="155"/>
        <v>19.02</v>
      </c>
      <c r="X329" s="41">
        <f t="shared" ca="1" si="156"/>
        <v>13.37</v>
      </c>
      <c r="Y329" s="14">
        <f t="shared" ca="1" si="157"/>
        <v>5026</v>
      </c>
      <c r="Z329" s="14">
        <f t="shared" ca="1" si="140"/>
        <v>18396.900000000001</v>
      </c>
      <c r="AA329" s="41">
        <f t="shared" ca="1" si="158"/>
        <v>19.239999999999998</v>
      </c>
      <c r="AB329" s="41">
        <f t="shared" ca="1" si="159"/>
        <v>13.77</v>
      </c>
      <c r="AC329" s="14">
        <f t="shared" ca="1" si="160"/>
        <v>5131</v>
      </c>
      <c r="AD329" s="14">
        <f t="shared" ca="1" si="141"/>
        <v>0</v>
      </c>
      <c r="AE329">
        <f t="shared" ca="1" si="142"/>
        <v>4</v>
      </c>
      <c r="AF329" s="46">
        <f t="shared" ca="1" si="143"/>
        <v>1192.7495466815017</v>
      </c>
      <c r="AH329" s="42">
        <f t="shared" ca="1" si="136"/>
        <v>0.33535921766919252</v>
      </c>
      <c r="AI329" s="42">
        <f t="shared" ca="1" si="144"/>
        <v>0.70315109679924725</v>
      </c>
      <c r="AJ329" s="42">
        <f t="shared" ca="1" si="144"/>
        <v>0.85491384046285035</v>
      </c>
      <c r="AK329" s="42">
        <f t="shared" ca="1" si="144"/>
        <v>0.74073070610529135</v>
      </c>
      <c r="AL329" s="42">
        <f t="shared" ca="1" si="144"/>
        <v>0.35722120742671992</v>
      </c>
      <c r="AM329" s="42">
        <f t="shared" ca="1" si="144"/>
        <v>0.64302091163459529</v>
      </c>
    </row>
    <row r="330" spans="9:39" x14ac:dyDescent="0.3">
      <c r="I330">
        <v>327</v>
      </c>
      <c r="J330" s="14">
        <f t="shared" ca="1" si="145"/>
        <v>-61038</v>
      </c>
      <c r="K330" s="41">
        <f t="shared" ca="1" si="146"/>
        <v>18.41</v>
      </c>
      <c r="L330" s="41">
        <f t="shared" ca="1" si="147"/>
        <v>13.21</v>
      </c>
      <c r="M330" s="14">
        <f t="shared" ca="1" si="148"/>
        <v>5313</v>
      </c>
      <c r="N330" s="14">
        <f t="shared" ca="1" si="137"/>
        <v>17627.599999999995</v>
      </c>
      <c r="O330" s="41">
        <f t="shared" ca="1" si="149"/>
        <v>18.03</v>
      </c>
      <c r="P330" s="41">
        <f t="shared" ca="1" si="150"/>
        <v>13.45</v>
      </c>
      <c r="Q330" s="14">
        <f t="shared" ca="1" si="151"/>
        <v>5102</v>
      </c>
      <c r="R330" s="14">
        <f t="shared" ca="1" si="138"/>
        <v>13367.160000000011</v>
      </c>
      <c r="S330" s="41">
        <f t="shared" ca="1" si="152"/>
        <v>18.170000000000002</v>
      </c>
      <c r="T330" s="41">
        <f t="shared" ca="1" si="153"/>
        <v>13.81</v>
      </c>
      <c r="U330" s="14">
        <f t="shared" ca="1" si="154"/>
        <v>5076</v>
      </c>
      <c r="V330" s="14">
        <f t="shared" ca="1" si="139"/>
        <v>12131.360000000008</v>
      </c>
      <c r="W330" s="41">
        <f t="shared" ca="1" si="155"/>
        <v>18.86</v>
      </c>
      <c r="X330" s="41">
        <f t="shared" ca="1" si="156"/>
        <v>12.52</v>
      </c>
      <c r="Y330" s="14">
        <f t="shared" ca="1" si="157"/>
        <v>5200</v>
      </c>
      <c r="Z330" s="14">
        <f t="shared" ca="1" si="140"/>
        <v>22968</v>
      </c>
      <c r="AA330" s="41">
        <f t="shared" ca="1" si="158"/>
        <v>19.5</v>
      </c>
      <c r="AB330" s="41">
        <f t="shared" ca="1" si="159"/>
        <v>13.61</v>
      </c>
      <c r="AC330" s="14">
        <f t="shared" ca="1" si="160"/>
        <v>5076</v>
      </c>
      <c r="AD330" s="14">
        <f t="shared" ca="1" si="141"/>
        <v>19897.640000000003</v>
      </c>
      <c r="AE330">
        <f t="shared" ca="1" si="142"/>
        <v>5</v>
      </c>
      <c r="AF330" s="46">
        <f t="shared" ca="1" si="143"/>
        <v>10128.057818169478</v>
      </c>
      <c r="AH330" s="42">
        <f t="shared" ca="1" si="136"/>
        <v>0.9037696440116012</v>
      </c>
      <c r="AI330" s="42">
        <f t="shared" ca="1" si="144"/>
        <v>0.96223605624735986</v>
      </c>
      <c r="AJ330" s="42">
        <f t="shared" ca="1" si="144"/>
        <v>0.42629899763130519</v>
      </c>
      <c r="AK330" s="42">
        <f t="shared" ca="1" si="144"/>
        <v>0.91717302941298218</v>
      </c>
      <c r="AL330" s="42">
        <f t="shared" ca="1" si="144"/>
        <v>0.49598167694964768</v>
      </c>
      <c r="AM330" s="42">
        <f t="shared" ca="1" si="144"/>
        <v>0.97638968843719798</v>
      </c>
    </row>
    <row r="331" spans="9:39" x14ac:dyDescent="0.3">
      <c r="I331">
        <v>328</v>
      </c>
      <c r="J331" s="14">
        <f t="shared" ca="1" si="145"/>
        <v>-58020</v>
      </c>
      <c r="K331" s="41">
        <f t="shared" ca="1" si="146"/>
        <v>17.97</v>
      </c>
      <c r="L331" s="41">
        <f t="shared" ca="1" si="147"/>
        <v>13.85</v>
      </c>
      <c r="M331" s="14">
        <f t="shared" ca="1" si="148"/>
        <v>5234</v>
      </c>
      <c r="N331" s="14">
        <f t="shared" ca="1" si="137"/>
        <v>11564.079999999994</v>
      </c>
      <c r="O331" s="41">
        <f t="shared" ca="1" si="149"/>
        <v>18.649999999999999</v>
      </c>
      <c r="P331" s="41">
        <f t="shared" ca="1" si="150"/>
        <v>12.94</v>
      </c>
      <c r="Q331" s="14">
        <f t="shared" ca="1" si="151"/>
        <v>5123</v>
      </c>
      <c r="R331" s="14">
        <f t="shared" ca="1" si="138"/>
        <v>19252.329999999994</v>
      </c>
      <c r="S331" s="41">
        <f t="shared" ca="1" si="152"/>
        <v>19.05</v>
      </c>
      <c r="T331" s="41">
        <f t="shared" ca="1" si="153"/>
        <v>13.73</v>
      </c>
      <c r="U331" s="14">
        <f t="shared" ca="1" si="154"/>
        <v>5100</v>
      </c>
      <c r="V331" s="14">
        <f t="shared" ca="1" si="139"/>
        <v>17132</v>
      </c>
      <c r="W331" s="41">
        <f t="shared" ca="1" si="155"/>
        <v>17.82</v>
      </c>
      <c r="X331" s="41">
        <f t="shared" ca="1" si="156"/>
        <v>13.98</v>
      </c>
      <c r="Y331" s="14">
        <f t="shared" ca="1" si="157"/>
        <v>5006</v>
      </c>
      <c r="Z331" s="14">
        <f t="shared" ca="1" si="140"/>
        <v>9223.0400000000009</v>
      </c>
      <c r="AA331" s="41">
        <f t="shared" ca="1" si="158"/>
        <v>18.39</v>
      </c>
      <c r="AB331" s="41">
        <f t="shared" ca="1" si="159"/>
        <v>13.29</v>
      </c>
      <c r="AC331" s="14">
        <f t="shared" ca="1" si="160"/>
        <v>5036</v>
      </c>
      <c r="AD331" s="14">
        <f t="shared" ca="1" si="141"/>
        <v>0</v>
      </c>
      <c r="AE331">
        <f t="shared" ca="1" si="142"/>
        <v>4</v>
      </c>
      <c r="AF331" s="46">
        <f t="shared" ca="1" si="143"/>
        <v>-7817.0908559983127</v>
      </c>
      <c r="AH331" s="42">
        <f t="shared" ca="1" si="136"/>
        <v>0.73530882466105341</v>
      </c>
      <c r="AI331" s="42">
        <f t="shared" ca="1" si="144"/>
        <v>0.42997372862402916</v>
      </c>
      <c r="AJ331" s="42">
        <f t="shared" ca="1" si="144"/>
        <v>0.44273166353395654</v>
      </c>
      <c r="AK331" s="42">
        <f t="shared" ca="1" si="144"/>
        <v>0.31407088327749211</v>
      </c>
      <c r="AL331" s="42">
        <f t="shared" ca="1" si="144"/>
        <v>0.16531496284902447</v>
      </c>
      <c r="AM331" s="42">
        <f t="shared" ca="1" si="144"/>
        <v>0.40237855145736512</v>
      </c>
    </row>
    <row r="332" spans="9:39" x14ac:dyDescent="0.3">
      <c r="I332">
        <v>329</v>
      </c>
      <c r="J332" s="14">
        <f t="shared" ca="1" si="145"/>
        <v>-58071</v>
      </c>
      <c r="K332" s="41">
        <f t="shared" ca="1" si="146"/>
        <v>19.440000000000001</v>
      </c>
      <c r="L332" s="41">
        <f t="shared" ca="1" si="147"/>
        <v>12.59</v>
      </c>
      <c r="M332" s="14">
        <f t="shared" ca="1" si="148"/>
        <v>5022</v>
      </c>
      <c r="N332" s="14">
        <f t="shared" ca="1" si="137"/>
        <v>24400.700000000004</v>
      </c>
      <c r="O332" s="41">
        <f t="shared" ca="1" si="149"/>
        <v>18.68</v>
      </c>
      <c r="P332" s="41">
        <f t="shared" ca="1" si="150"/>
        <v>13.53</v>
      </c>
      <c r="Q332" s="14">
        <f t="shared" ca="1" si="151"/>
        <v>4917</v>
      </c>
      <c r="R332" s="14">
        <f t="shared" ca="1" si="138"/>
        <v>15322.550000000003</v>
      </c>
      <c r="S332" s="41">
        <f t="shared" ca="1" si="152"/>
        <v>18.53</v>
      </c>
      <c r="T332" s="41">
        <f t="shared" ca="1" si="153"/>
        <v>12.99</v>
      </c>
      <c r="U332" s="14">
        <f t="shared" ca="1" si="154"/>
        <v>5114</v>
      </c>
      <c r="V332" s="14">
        <f t="shared" ca="1" si="139"/>
        <v>18331.560000000005</v>
      </c>
      <c r="W332" s="41">
        <f t="shared" ca="1" si="155"/>
        <v>17.79</v>
      </c>
      <c r="X332" s="41">
        <f t="shared" ca="1" si="156"/>
        <v>12.72</v>
      </c>
      <c r="Y332" s="14">
        <f t="shared" ca="1" si="157"/>
        <v>4989</v>
      </c>
      <c r="Z332" s="14">
        <f t="shared" ca="1" si="140"/>
        <v>15294.229999999992</v>
      </c>
      <c r="AA332" s="41">
        <f t="shared" ca="1" si="158"/>
        <v>18.07</v>
      </c>
      <c r="AB332" s="41">
        <f t="shared" ca="1" si="159"/>
        <v>13.12</v>
      </c>
      <c r="AC332" s="14">
        <f t="shared" ca="1" si="160"/>
        <v>5163</v>
      </c>
      <c r="AD332" s="14">
        <f t="shared" ca="1" si="141"/>
        <v>0</v>
      </c>
      <c r="AE332">
        <f t="shared" ca="1" si="142"/>
        <v>4</v>
      </c>
      <c r="AF332" s="46">
        <f t="shared" ca="1" si="143"/>
        <v>5746.7331933919168</v>
      </c>
      <c r="AH332" s="42">
        <f t="shared" ca="1" si="136"/>
        <v>0.16337399162290334</v>
      </c>
      <c r="AI332" s="42">
        <f t="shared" ca="1" si="144"/>
        <v>1.7141745039196632E-2</v>
      </c>
      <c r="AJ332" s="42">
        <f t="shared" ca="1" si="144"/>
        <v>0.24429986651704849</v>
      </c>
      <c r="AK332" s="42">
        <f t="shared" ca="1" si="144"/>
        <v>5.5949873054539356E-4</v>
      </c>
      <c r="AL332" s="42">
        <f t="shared" ca="1" si="144"/>
        <v>0.521961315142635</v>
      </c>
      <c r="AM332" s="42">
        <f t="shared" ca="1" si="144"/>
        <v>0.25500846718857362</v>
      </c>
    </row>
    <row r="333" spans="9:39" x14ac:dyDescent="0.3">
      <c r="I333">
        <v>330</v>
      </c>
      <c r="J333" s="14">
        <f t="shared" ca="1" si="145"/>
        <v>-60648</v>
      </c>
      <c r="K333" s="41">
        <f t="shared" ca="1" si="146"/>
        <v>17.77</v>
      </c>
      <c r="L333" s="41">
        <f t="shared" ca="1" si="147"/>
        <v>13.51</v>
      </c>
      <c r="M333" s="14">
        <f t="shared" ca="1" si="148"/>
        <v>5122</v>
      </c>
      <c r="N333" s="14">
        <f t="shared" ca="1" si="137"/>
        <v>11819.719999999998</v>
      </c>
      <c r="O333" s="41">
        <f t="shared" ca="1" si="149"/>
        <v>17.91</v>
      </c>
      <c r="P333" s="41">
        <f t="shared" ca="1" si="150"/>
        <v>13.37</v>
      </c>
      <c r="Q333" s="14">
        <f t="shared" ca="1" si="151"/>
        <v>5045</v>
      </c>
      <c r="R333" s="14">
        <f t="shared" ca="1" si="138"/>
        <v>12904.300000000003</v>
      </c>
      <c r="S333" s="41">
        <f t="shared" ca="1" si="152"/>
        <v>17.97</v>
      </c>
      <c r="T333" s="41">
        <f t="shared" ca="1" si="153"/>
        <v>13.45</v>
      </c>
      <c r="U333" s="14">
        <f t="shared" ca="1" si="154"/>
        <v>4954</v>
      </c>
      <c r="V333" s="14">
        <f t="shared" ca="1" si="139"/>
        <v>12392.079999999998</v>
      </c>
      <c r="W333" s="41">
        <f t="shared" ca="1" si="155"/>
        <v>18.55</v>
      </c>
      <c r="X333" s="41">
        <f t="shared" ca="1" si="156"/>
        <v>13.17</v>
      </c>
      <c r="Y333" s="14">
        <f t="shared" ca="1" si="157"/>
        <v>5140</v>
      </c>
      <c r="Z333" s="14">
        <f t="shared" ca="1" si="140"/>
        <v>17653.200000000004</v>
      </c>
      <c r="AA333" s="41">
        <f t="shared" ca="1" si="158"/>
        <v>18.52</v>
      </c>
      <c r="AB333" s="41">
        <f t="shared" ca="1" si="159"/>
        <v>13.61</v>
      </c>
      <c r="AC333" s="14">
        <f t="shared" ca="1" si="160"/>
        <v>5037</v>
      </c>
      <c r="AD333" s="14">
        <f t="shared" ca="1" si="141"/>
        <v>14731.670000000002</v>
      </c>
      <c r="AE333">
        <f t="shared" ca="1" si="142"/>
        <v>5</v>
      </c>
      <c r="AF333" s="46">
        <f t="shared" ca="1" si="143"/>
        <v>-2468.4544392671478</v>
      </c>
      <c r="AH333" s="42">
        <f t="shared" ca="1" si="136"/>
        <v>0.55125052359129334</v>
      </c>
      <c r="AI333" s="42">
        <f t="shared" ca="1" si="144"/>
        <v>0.5404411966275775</v>
      </c>
      <c r="AJ333" s="42">
        <f t="shared" ca="1" si="144"/>
        <v>8.9762142676107715E-2</v>
      </c>
      <c r="AK333" s="42">
        <f t="shared" ca="1" si="144"/>
        <v>0.78795381755550786</v>
      </c>
      <c r="AL333" s="42">
        <f t="shared" ca="1" si="144"/>
        <v>0.57629651456379694</v>
      </c>
      <c r="AM333" s="42">
        <f t="shared" ca="1" si="144"/>
        <v>0.77798167752186986</v>
      </c>
    </row>
    <row r="334" spans="9:39" x14ac:dyDescent="0.3">
      <c r="I334">
        <v>331</v>
      </c>
      <c r="J334" s="14">
        <f t="shared" ca="1" si="145"/>
        <v>-61818</v>
      </c>
      <c r="K334" s="41">
        <f t="shared" ca="1" si="146"/>
        <v>17.78</v>
      </c>
      <c r="L334" s="41">
        <f t="shared" ca="1" si="147"/>
        <v>12.91</v>
      </c>
      <c r="M334" s="14">
        <f t="shared" ca="1" si="148"/>
        <v>5036</v>
      </c>
      <c r="N334" s="14">
        <f t="shared" ca="1" si="137"/>
        <v>14525.320000000003</v>
      </c>
      <c r="O334" s="41">
        <f t="shared" ca="1" si="149"/>
        <v>19.37</v>
      </c>
      <c r="P334" s="41">
        <f t="shared" ca="1" si="150"/>
        <v>13.79</v>
      </c>
      <c r="Q334" s="14">
        <f t="shared" ca="1" si="151"/>
        <v>5056</v>
      </c>
      <c r="R334" s="14">
        <f t="shared" ca="1" si="138"/>
        <v>18212.48000000001</v>
      </c>
      <c r="S334" s="41">
        <f t="shared" ca="1" si="152"/>
        <v>17.97</v>
      </c>
      <c r="T334" s="41">
        <f t="shared" ca="1" si="153"/>
        <v>13.53</v>
      </c>
      <c r="U334" s="14">
        <f t="shared" ca="1" si="154"/>
        <v>5150</v>
      </c>
      <c r="V334" s="14">
        <f t="shared" ca="1" si="139"/>
        <v>12865.999999999996</v>
      </c>
      <c r="W334" s="41">
        <f t="shared" ca="1" si="155"/>
        <v>18.899999999999999</v>
      </c>
      <c r="X334" s="41">
        <f t="shared" ca="1" si="156"/>
        <v>12.79</v>
      </c>
      <c r="Y334" s="14">
        <f t="shared" ca="1" si="157"/>
        <v>5078</v>
      </c>
      <c r="Z334" s="14">
        <f t="shared" ca="1" si="140"/>
        <v>21026.579999999998</v>
      </c>
      <c r="AA334" s="41">
        <f t="shared" ca="1" si="158"/>
        <v>18.75</v>
      </c>
      <c r="AB334" s="41">
        <f t="shared" ca="1" si="159"/>
        <v>13.46</v>
      </c>
      <c r="AC334" s="14">
        <f t="shared" ca="1" si="160"/>
        <v>5052</v>
      </c>
      <c r="AD334" s="14">
        <f t="shared" ca="1" si="141"/>
        <v>0</v>
      </c>
      <c r="AE334">
        <f t="shared" ca="1" si="142"/>
        <v>4</v>
      </c>
      <c r="AF334" s="46">
        <f t="shared" ca="1" si="143"/>
        <v>-4196.4746109781736</v>
      </c>
      <c r="AH334" s="42">
        <f t="shared" ca="1" si="136"/>
        <v>0.26628708053340799</v>
      </c>
      <c r="AI334" s="42">
        <f t="shared" ca="1" si="144"/>
        <v>0.8009401744521315</v>
      </c>
      <c r="AJ334" s="42">
        <f t="shared" ca="1" si="144"/>
        <v>0.3000515619153582</v>
      </c>
      <c r="AK334" s="42">
        <f t="shared" ca="1" si="144"/>
        <v>0.74472924354817249</v>
      </c>
      <c r="AL334" s="42">
        <f t="shared" ca="1" si="144"/>
        <v>0.41200617786052074</v>
      </c>
      <c r="AM334" s="42">
        <f t="shared" ca="1" si="144"/>
        <v>0.58658296718640268</v>
      </c>
    </row>
    <row r="335" spans="9:39" x14ac:dyDescent="0.3">
      <c r="I335">
        <v>332</v>
      </c>
      <c r="J335" s="14">
        <f t="shared" ca="1" si="145"/>
        <v>-63665</v>
      </c>
      <c r="K335" s="41">
        <f t="shared" ca="1" si="146"/>
        <v>18.54</v>
      </c>
      <c r="L335" s="41">
        <f t="shared" ca="1" si="147"/>
        <v>13.35</v>
      </c>
      <c r="M335" s="14">
        <f t="shared" ca="1" si="148"/>
        <v>5285</v>
      </c>
      <c r="N335" s="14">
        <f t="shared" ca="1" si="137"/>
        <v>17429.149999999998</v>
      </c>
      <c r="O335" s="41">
        <f t="shared" ca="1" si="149"/>
        <v>17.86</v>
      </c>
      <c r="P335" s="41">
        <f t="shared" ca="1" si="150"/>
        <v>13.64</v>
      </c>
      <c r="Q335" s="14">
        <f t="shared" ca="1" si="151"/>
        <v>5103</v>
      </c>
      <c r="R335" s="14">
        <f t="shared" ca="1" si="138"/>
        <v>11534.659999999993</v>
      </c>
      <c r="S335" s="41">
        <f t="shared" ca="1" si="152"/>
        <v>18.850000000000001</v>
      </c>
      <c r="T335" s="41">
        <f t="shared" ca="1" si="153"/>
        <v>13.34</v>
      </c>
      <c r="U335" s="14">
        <f t="shared" ca="1" si="154"/>
        <v>5034</v>
      </c>
      <c r="V335" s="14">
        <f t="shared" ca="1" si="139"/>
        <v>17737.340000000007</v>
      </c>
      <c r="W335" s="41">
        <f t="shared" ca="1" si="155"/>
        <v>18.32</v>
      </c>
      <c r="X335" s="41">
        <f t="shared" ca="1" si="156"/>
        <v>12.58</v>
      </c>
      <c r="Y335" s="14">
        <f t="shared" ca="1" si="157"/>
        <v>4928</v>
      </c>
      <c r="Z335" s="14">
        <f t="shared" ca="1" si="140"/>
        <v>18286.72</v>
      </c>
      <c r="AA335" s="41">
        <f t="shared" ca="1" si="158"/>
        <v>18.72</v>
      </c>
      <c r="AB335" s="41">
        <f t="shared" ca="1" si="159"/>
        <v>13.59</v>
      </c>
      <c r="AC335" s="14">
        <f t="shared" ca="1" si="160"/>
        <v>5126</v>
      </c>
      <c r="AD335" s="14">
        <f t="shared" ca="1" si="141"/>
        <v>0</v>
      </c>
      <c r="AE335">
        <f t="shared" ca="1" si="142"/>
        <v>4</v>
      </c>
      <c r="AF335" s="46">
        <f t="shared" ca="1" si="143"/>
        <v>-7150.1807514099755</v>
      </c>
      <c r="AH335" s="42">
        <f t="shared" ca="1" si="136"/>
        <v>0.87338254305546303</v>
      </c>
      <c r="AI335" s="42">
        <f t="shared" ca="1" si="144"/>
        <v>0.93197722957289575</v>
      </c>
      <c r="AJ335" s="42">
        <f t="shared" ca="1" si="144"/>
        <v>0.69567628135126525</v>
      </c>
      <c r="AK335" s="42">
        <f t="shared" ca="1" si="144"/>
        <v>5.9188515994930357E-2</v>
      </c>
      <c r="AL335" s="42">
        <f t="shared" ca="1" si="144"/>
        <v>0.66510004368641784</v>
      </c>
      <c r="AM335" s="42">
        <f t="shared" ca="1" si="144"/>
        <v>0.15290505332961957</v>
      </c>
    </row>
    <row r="336" spans="9:39" x14ac:dyDescent="0.3">
      <c r="I336">
        <v>333</v>
      </c>
      <c r="J336" s="14">
        <f t="shared" ca="1" si="145"/>
        <v>-62255</v>
      </c>
      <c r="K336" s="41">
        <f t="shared" ca="1" si="146"/>
        <v>17.77</v>
      </c>
      <c r="L336" s="41">
        <f t="shared" ca="1" si="147"/>
        <v>13.09</v>
      </c>
      <c r="M336" s="14">
        <f t="shared" ca="1" si="148"/>
        <v>5161</v>
      </c>
      <c r="N336" s="14">
        <f t="shared" ca="1" si="137"/>
        <v>14153.48</v>
      </c>
      <c r="O336" s="41">
        <f t="shared" ca="1" si="149"/>
        <v>18.149999999999999</v>
      </c>
      <c r="P336" s="41">
        <f t="shared" ca="1" si="150"/>
        <v>13.86</v>
      </c>
      <c r="Q336" s="14">
        <f t="shared" ca="1" si="151"/>
        <v>5187</v>
      </c>
      <c r="R336" s="14">
        <f t="shared" ca="1" si="138"/>
        <v>12252.229999999996</v>
      </c>
      <c r="S336" s="41">
        <f t="shared" ca="1" si="152"/>
        <v>18.45</v>
      </c>
      <c r="T336" s="41">
        <f t="shared" ca="1" si="153"/>
        <v>12.99</v>
      </c>
      <c r="U336" s="14">
        <f t="shared" ca="1" si="154"/>
        <v>5170</v>
      </c>
      <c r="V336" s="14">
        <f t="shared" ca="1" si="139"/>
        <v>18228.199999999993</v>
      </c>
      <c r="W336" s="41">
        <f t="shared" ca="1" si="155"/>
        <v>18.670000000000002</v>
      </c>
      <c r="X336" s="41">
        <f t="shared" ca="1" si="156"/>
        <v>13.11</v>
      </c>
      <c r="Y336" s="14">
        <f t="shared" ca="1" si="157"/>
        <v>5073</v>
      </c>
      <c r="Z336" s="14">
        <f t="shared" ca="1" si="140"/>
        <v>18205.880000000012</v>
      </c>
      <c r="AA336" s="41">
        <f t="shared" ca="1" si="158"/>
        <v>18.190000000000001</v>
      </c>
      <c r="AB336" s="41">
        <f t="shared" ca="1" si="159"/>
        <v>13.81</v>
      </c>
      <c r="AC336" s="14">
        <f t="shared" ca="1" si="160"/>
        <v>5167</v>
      </c>
      <c r="AD336" s="14">
        <f t="shared" ca="1" si="141"/>
        <v>0</v>
      </c>
      <c r="AE336">
        <f t="shared" ca="1" si="142"/>
        <v>4</v>
      </c>
      <c r="AF336" s="46">
        <f t="shared" ca="1" si="143"/>
        <v>-7804.442357058123</v>
      </c>
      <c r="AH336" s="42">
        <f t="shared" ca="1" si="136"/>
        <v>0.50280384065922112</v>
      </c>
      <c r="AI336" s="42">
        <f t="shared" ca="1" si="144"/>
        <v>0.59703503028027005</v>
      </c>
      <c r="AJ336" s="42">
        <f t="shared" ca="1" si="144"/>
        <v>0.52520833939456435</v>
      </c>
      <c r="AK336" s="42">
        <f t="shared" ca="1" si="144"/>
        <v>0.46235936047408077</v>
      </c>
      <c r="AL336" s="42">
        <f t="shared" ca="1" si="144"/>
        <v>0.16383793246455991</v>
      </c>
      <c r="AM336" s="42">
        <f t="shared" ca="1" si="144"/>
        <v>0.58924928056793691</v>
      </c>
    </row>
    <row r="337" spans="9:39" x14ac:dyDescent="0.3">
      <c r="I337">
        <v>334</v>
      </c>
      <c r="J337" s="14">
        <f t="shared" ca="1" si="145"/>
        <v>-61478</v>
      </c>
      <c r="K337" s="41">
        <f t="shared" ca="1" si="146"/>
        <v>18.190000000000001</v>
      </c>
      <c r="L337" s="41">
        <f t="shared" ca="1" si="147"/>
        <v>13.72</v>
      </c>
      <c r="M337" s="14">
        <f t="shared" ca="1" si="148"/>
        <v>5005</v>
      </c>
      <c r="N337" s="14">
        <f t="shared" ca="1" si="137"/>
        <v>12372.350000000002</v>
      </c>
      <c r="O337" s="41">
        <f t="shared" ca="1" si="149"/>
        <v>18.27</v>
      </c>
      <c r="P337" s="41">
        <f t="shared" ca="1" si="150"/>
        <v>13.57</v>
      </c>
      <c r="Q337" s="14" t="b">
        <f t="shared" ca="1" si="151"/>
        <v>0</v>
      </c>
      <c r="R337" s="14">
        <f t="shared" ca="1" si="138"/>
        <v>-10000</v>
      </c>
      <c r="S337" s="41">
        <f t="shared" ca="1" si="152"/>
        <v>18.32</v>
      </c>
      <c r="T337" s="41">
        <f t="shared" ca="1" si="153"/>
        <v>12.87</v>
      </c>
      <c r="U337" s="14">
        <f t="shared" ca="1" si="154"/>
        <v>5024</v>
      </c>
      <c r="V337" s="14">
        <f t="shared" ca="1" si="139"/>
        <v>17380.800000000007</v>
      </c>
      <c r="W337" s="41">
        <f t="shared" ca="1" si="155"/>
        <v>18.850000000000001</v>
      </c>
      <c r="X337" s="41">
        <f t="shared" ca="1" si="156"/>
        <v>13.35</v>
      </c>
      <c r="Y337" s="14">
        <f t="shared" ca="1" si="157"/>
        <v>5059</v>
      </c>
      <c r="Z337" s="14">
        <f t="shared" ca="1" si="140"/>
        <v>17824.500000000007</v>
      </c>
      <c r="AA337" s="41">
        <f t="shared" ca="1" si="158"/>
        <v>18.95</v>
      </c>
      <c r="AB337" s="41">
        <f t="shared" ca="1" si="159"/>
        <v>13.71</v>
      </c>
      <c r="AC337" s="14">
        <f t="shared" ca="1" si="160"/>
        <v>5097</v>
      </c>
      <c r="AD337" s="14">
        <f t="shared" ca="1" si="141"/>
        <v>16708.279999999992</v>
      </c>
      <c r="AE337">
        <f t="shared" ca="1" si="142"/>
        <v>5</v>
      </c>
      <c r="AF337" s="46">
        <f t="shared" ca="1" si="143"/>
        <v>-16517.555640384151</v>
      </c>
      <c r="AH337" s="42">
        <f t="shared" ca="1" si="136"/>
        <v>0.61300492332615519</v>
      </c>
      <c r="AI337" s="42">
        <f t="shared" ca="1" si="144"/>
        <v>0.53391508815030486</v>
      </c>
      <c r="AJ337" s="42">
        <f t="shared" ca="1" si="144"/>
        <v>0.97661725419484635</v>
      </c>
      <c r="AK337" s="42">
        <f t="shared" ca="1" si="144"/>
        <v>0.77109173970916889</v>
      </c>
      <c r="AL337" s="42">
        <f t="shared" ca="1" si="144"/>
        <v>0.97287026192091108</v>
      </c>
      <c r="AM337" s="42">
        <f t="shared" ca="1" si="144"/>
        <v>0.76170018503806858</v>
      </c>
    </row>
    <row r="338" spans="9:39" x14ac:dyDescent="0.3">
      <c r="I338">
        <v>335</v>
      </c>
      <c r="J338" s="14">
        <f t="shared" ca="1" si="145"/>
        <v>-62277</v>
      </c>
      <c r="K338" s="41">
        <f t="shared" ca="1" si="146"/>
        <v>19.39</v>
      </c>
      <c r="L338" s="41">
        <f t="shared" ca="1" si="147"/>
        <v>13.74</v>
      </c>
      <c r="M338" s="14">
        <f t="shared" ca="1" si="148"/>
        <v>5016</v>
      </c>
      <c r="N338" s="14">
        <f t="shared" ca="1" si="137"/>
        <v>18340.400000000001</v>
      </c>
      <c r="O338" s="41">
        <f t="shared" ca="1" si="149"/>
        <v>18.36</v>
      </c>
      <c r="P338" s="41">
        <f t="shared" ca="1" si="150"/>
        <v>13.54</v>
      </c>
      <c r="Q338" s="14">
        <f t="shared" ca="1" si="151"/>
        <v>5147</v>
      </c>
      <c r="R338" s="14">
        <f t="shared" ca="1" si="138"/>
        <v>14808.54</v>
      </c>
      <c r="S338" s="41">
        <f t="shared" ca="1" si="152"/>
        <v>17.809999999999999</v>
      </c>
      <c r="T338" s="41">
        <f t="shared" ca="1" si="153"/>
        <v>12.9</v>
      </c>
      <c r="U338" s="14">
        <f t="shared" ca="1" si="154"/>
        <v>5121</v>
      </c>
      <c r="V338" s="14">
        <f t="shared" ca="1" si="139"/>
        <v>15144.109999999993</v>
      </c>
      <c r="W338" s="41">
        <f t="shared" ca="1" si="155"/>
        <v>18.88</v>
      </c>
      <c r="X338" s="41">
        <f t="shared" ca="1" si="156"/>
        <v>12.95</v>
      </c>
      <c r="Y338" s="14">
        <f t="shared" ca="1" si="157"/>
        <v>5176</v>
      </c>
      <c r="Z338" s="14">
        <f t="shared" ca="1" si="140"/>
        <v>20693.68</v>
      </c>
      <c r="AA338" s="41">
        <f t="shared" ca="1" si="158"/>
        <v>17.760000000000002</v>
      </c>
      <c r="AB338" s="41">
        <f t="shared" ca="1" si="159"/>
        <v>12.57</v>
      </c>
      <c r="AC338" s="14">
        <f t="shared" ca="1" si="160"/>
        <v>4973</v>
      </c>
      <c r="AD338" s="14">
        <f t="shared" ca="1" si="141"/>
        <v>15809.870000000006</v>
      </c>
      <c r="AE338">
        <f t="shared" ca="1" si="142"/>
        <v>5</v>
      </c>
      <c r="AF338" s="46">
        <f t="shared" ca="1" si="143"/>
        <v>8608.9492260749266</v>
      </c>
      <c r="AH338" s="42">
        <f t="shared" ca="1" si="136"/>
        <v>0.45083028265959979</v>
      </c>
      <c r="AI338" s="42">
        <f t="shared" ca="1" si="144"/>
        <v>0.85510020078785764</v>
      </c>
      <c r="AJ338" s="42">
        <f t="shared" ca="1" si="144"/>
        <v>0.76788612201275352</v>
      </c>
      <c r="AK338" s="42">
        <f t="shared" ca="1" si="144"/>
        <v>0.57990616499329861</v>
      </c>
      <c r="AL338" s="42">
        <f t="shared" ca="1" si="144"/>
        <v>5.0761226978210505E-2</v>
      </c>
      <c r="AM338" s="42">
        <f t="shared" ca="1" si="144"/>
        <v>0.88518646008497592</v>
      </c>
    </row>
    <row r="339" spans="9:39" x14ac:dyDescent="0.3">
      <c r="I339">
        <v>336</v>
      </c>
      <c r="J339" s="14">
        <f t="shared" ca="1" si="145"/>
        <v>-60846</v>
      </c>
      <c r="K339" s="41">
        <f t="shared" ca="1" si="146"/>
        <v>18.170000000000002</v>
      </c>
      <c r="L339" s="41">
        <f t="shared" ca="1" si="147"/>
        <v>12.94</v>
      </c>
      <c r="M339" s="14">
        <f t="shared" ca="1" si="148"/>
        <v>5036</v>
      </c>
      <c r="N339" s="14">
        <f t="shared" ca="1" si="137"/>
        <v>16338.28000000001</v>
      </c>
      <c r="O339" s="41">
        <f t="shared" ca="1" si="149"/>
        <v>18.649999999999999</v>
      </c>
      <c r="P339" s="41">
        <f t="shared" ca="1" si="150"/>
        <v>12.89</v>
      </c>
      <c r="Q339" s="14">
        <f t="shared" ca="1" si="151"/>
        <v>5085</v>
      </c>
      <c r="R339" s="14">
        <f t="shared" ca="1" si="138"/>
        <v>19289.599999999991</v>
      </c>
      <c r="S339" s="41">
        <f t="shared" ca="1" si="152"/>
        <v>18.61</v>
      </c>
      <c r="T339" s="41">
        <f t="shared" ca="1" si="153"/>
        <v>13.69</v>
      </c>
      <c r="U339" s="14">
        <f t="shared" ca="1" si="154"/>
        <v>5043</v>
      </c>
      <c r="V339" s="14">
        <f t="shared" ca="1" si="139"/>
        <v>14811.560000000001</v>
      </c>
      <c r="W339" s="41">
        <f t="shared" ca="1" si="155"/>
        <v>18.25</v>
      </c>
      <c r="X339" s="41">
        <f t="shared" ca="1" si="156"/>
        <v>13.55</v>
      </c>
      <c r="Y339" s="14">
        <f t="shared" ca="1" si="157"/>
        <v>5034</v>
      </c>
      <c r="Z339" s="14">
        <f t="shared" ca="1" si="140"/>
        <v>13659.799999999996</v>
      </c>
      <c r="AA339" s="41">
        <f t="shared" ca="1" si="158"/>
        <v>18.309999999999999</v>
      </c>
      <c r="AB339" s="41">
        <f t="shared" ca="1" si="159"/>
        <v>13.32</v>
      </c>
      <c r="AC339" s="14">
        <f t="shared" ca="1" si="160"/>
        <v>5155</v>
      </c>
      <c r="AD339" s="14">
        <f t="shared" ca="1" si="141"/>
        <v>0</v>
      </c>
      <c r="AE339">
        <f t="shared" ca="1" si="142"/>
        <v>4</v>
      </c>
      <c r="AF339" s="46">
        <f t="shared" ca="1" si="143"/>
        <v>-4725.4156261315911</v>
      </c>
      <c r="AH339" s="42">
        <f t="shared" ca="1" si="136"/>
        <v>0.60538787360385871</v>
      </c>
      <c r="AI339" s="42">
        <f t="shared" ca="1" si="144"/>
        <v>0.68489560444294317</v>
      </c>
      <c r="AJ339" s="42">
        <f t="shared" ca="1" si="144"/>
        <v>0.16729807391262397</v>
      </c>
      <c r="AK339" s="42">
        <f t="shared" ca="1" si="144"/>
        <v>0.12329535579479944</v>
      </c>
      <c r="AL339" s="42">
        <f t="shared" ca="1" si="144"/>
        <v>0.33035392988489509</v>
      </c>
      <c r="AM339" s="42">
        <f t="shared" ca="1" si="144"/>
        <v>0.29875062551688447</v>
      </c>
    </row>
    <row r="340" spans="9:39" x14ac:dyDescent="0.3">
      <c r="I340">
        <v>337</v>
      </c>
      <c r="J340" s="14">
        <f t="shared" ca="1" si="145"/>
        <v>-59042</v>
      </c>
      <c r="K340" s="41">
        <f t="shared" ca="1" si="146"/>
        <v>18.32</v>
      </c>
      <c r="L340" s="41">
        <f t="shared" ca="1" si="147"/>
        <v>13.98</v>
      </c>
      <c r="M340" s="14">
        <f t="shared" ca="1" si="148"/>
        <v>5196</v>
      </c>
      <c r="N340" s="14">
        <f t="shared" ca="1" si="137"/>
        <v>12550.64</v>
      </c>
      <c r="O340" s="41">
        <f t="shared" ca="1" si="149"/>
        <v>18.850000000000001</v>
      </c>
      <c r="P340" s="41">
        <f t="shared" ca="1" si="150"/>
        <v>13.97</v>
      </c>
      <c r="Q340" s="14" t="b">
        <f t="shared" ca="1" si="151"/>
        <v>0</v>
      </c>
      <c r="R340" s="14">
        <f t="shared" ca="1" si="138"/>
        <v>-10000</v>
      </c>
      <c r="S340" s="41">
        <f t="shared" ca="1" si="152"/>
        <v>18.63</v>
      </c>
      <c r="T340" s="41">
        <f t="shared" ca="1" si="153"/>
        <v>13.18</v>
      </c>
      <c r="U340" s="14">
        <f t="shared" ca="1" si="154"/>
        <v>5080</v>
      </c>
      <c r="V340" s="14">
        <f t="shared" ca="1" si="139"/>
        <v>17685.999999999996</v>
      </c>
      <c r="W340" s="41">
        <f t="shared" ca="1" si="155"/>
        <v>18.72</v>
      </c>
      <c r="X340" s="41">
        <f t="shared" ca="1" si="156"/>
        <v>13.71</v>
      </c>
      <c r="Y340" s="14">
        <f t="shared" ca="1" si="157"/>
        <v>5165</v>
      </c>
      <c r="Z340" s="14">
        <f t="shared" ca="1" si="140"/>
        <v>0</v>
      </c>
      <c r="AA340" s="41">
        <f t="shared" ca="1" si="158"/>
        <v>18.41</v>
      </c>
      <c r="AB340" s="41">
        <f t="shared" ca="1" si="159"/>
        <v>13.6</v>
      </c>
      <c r="AC340" s="14">
        <f t="shared" ca="1" si="160"/>
        <v>5017</v>
      </c>
      <c r="AD340" s="14">
        <f t="shared" ca="1" si="141"/>
        <v>0</v>
      </c>
      <c r="AE340">
        <f t="shared" ca="1" si="142"/>
        <v>3</v>
      </c>
      <c r="AF340" s="46">
        <f t="shared" ca="1" si="143"/>
        <v>-38917.199382395076</v>
      </c>
      <c r="AH340" s="42">
        <f t="shared" ca="1" si="136"/>
        <v>0.11870793944470093</v>
      </c>
      <c r="AI340" s="42">
        <f t="shared" ca="1" si="144"/>
        <v>0.54195409686519525</v>
      </c>
      <c r="AJ340" s="42">
        <f t="shared" ca="1" si="144"/>
        <v>0.9324539796462975</v>
      </c>
      <c r="AK340" s="42">
        <f t="shared" ca="1" si="144"/>
        <v>0.92593439895249618</v>
      </c>
      <c r="AL340" s="42">
        <f t="shared" ca="1" si="144"/>
        <v>0.83608887508711627</v>
      </c>
      <c r="AM340" s="42">
        <f t="shared" ca="1" si="144"/>
        <v>8.553470008067432E-2</v>
      </c>
    </row>
    <row r="341" spans="9:39" x14ac:dyDescent="0.3">
      <c r="I341">
        <v>338</v>
      </c>
      <c r="J341" s="14">
        <f t="shared" ca="1" si="145"/>
        <v>-61293</v>
      </c>
      <c r="K341" s="41">
        <f t="shared" ca="1" si="146"/>
        <v>18.559999999999999</v>
      </c>
      <c r="L341" s="41">
        <f t="shared" ca="1" si="147"/>
        <v>13.84</v>
      </c>
      <c r="M341" s="14">
        <f t="shared" ca="1" si="148"/>
        <v>5143</v>
      </c>
      <c r="N341" s="14">
        <f t="shared" ca="1" si="137"/>
        <v>14274.959999999995</v>
      </c>
      <c r="O341" s="41">
        <f t="shared" ca="1" si="149"/>
        <v>18.739999999999998</v>
      </c>
      <c r="P341" s="41">
        <f t="shared" ca="1" si="150"/>
        <v>13.92</v>
      </c>
      <c r="Q341" s="14">
        <f t="shared" ca="1" si="151"/>
        <v>5147</v>
      </c>
      <c r="R341" s="14">
        <f t="shared" ca="1" si="138"/>
        <v>14808.539999999994</v>
      </c>
      <c r="S341" s="41">
        <f t="shared" ca="1" si="152"/>
        <v>18.55</v>
      </c>
      <c r="T341" s="41">
        <f t="shared" ca="1" si="153"/>
        <v>13.77</v>
      </c>
      <c r="U341" s="14">
        <f t="shared" ca="1" si="154"/>
        <v>5115</v>
      </c>
      <c r="V341" s="14">
        <f t="shared" ca="1" si="139"/>
        <v>14449.700000000004</v>
      </c>
      <c r="W341" s="41">
        <f t="shared" ca="1" si="155"/>
        <v>18.12</v>
      </c>
      <c r="X341" s="41">
        <f t="shared" ca="1" si="156"/>
        <v>12.61</v>
      </c>
      <c r="Y341" s="14">
        <f t="shared" ca="1" si="157"/>
        <v>5076</v>
      </c>
      <c r="Z341" s="14">
        <f t="shared" ca="1" si="140"/>
        <v>17968.760000000009</v>
      </c>
      <c r="AA341" s="41">
        <f t="shared" ca="1" si="158"/>
        <v>18.46</v>
      </c>
      <c r="AB341" s="41">
        <f t="shared" ca="1" si="159"/>
        <v>12.78</v>
      </c>
      <c r="AC341" s="14">
        <f t="shared" ca="1" si="160"/>
        <v>5021</v>
      </c>
      <c r="AD341" s="14">
        <f t="shared" ca="1" si="141"/>
        <v>18519.280000000006</v>
      </c>
      <c r="AE341">
        <f t="shared" ca="1" si="142"/>
        <v>5</v>
      </c>
      <c r="AF341" s="46">
        <f t="shared" ca="1" si="143"/>
        <v>5242.7946225532669</v>
      </c>
      <c r="AH341" s="42">
        <f t="shared" ref="AH341:AH404" ca="1" si="161">RAND()</f>
        <v>0.49948685359407352</v>
      </c>
      <c r="AI341" s="42">
        <f t="shared" ca="1" si="144"/>
        <v>0.98874814346044881</v>
      </c>
      <c r="AJ341" s="42">
        <f t="shared" ca="1" si="144"/>
        <v>0.36168645888869788</v>
      </c>
      <c r="AK341" s="42">
        <f t="shared" ca="1" si="144"/>
        <v>0.2690845030494905</v>
      </c>
      <c r="AL341" s="42">
        <f t="shared" ca="1" si="144"/>
        <v>0.58341315590574649</v>
      </c>
      <c r="AM341" s="42">
        <f t="shared" ca="1" si="144"/>
        <v>0.96562267591619644</v>
      </c>
    </row>
    <row r="342" spans="9:39" x14ac:dyDescent="0.3">
      <c r="I342">
        <v>339</v>
      </c>
      <c r="J342" s="14">
        <f t="shared" ca="1" si="145"/>
        <v>-58832</v>
      </c>
      <c r="K342" s="41">
        <f t="shared" ca="1" si="146"/>
        <v>18.100000000000001</v>
      </c>
      <c r="L342" s="41">
        <f t="shared" ca="1" si="147"/>
        <v>13.79</v>
      </c>
      <c r="M342" s="14">
        <f t="shared" ca="1" si="148"/>
        <v>5129</v>
      </c>
      <c r="N342" s="14">
        <f t="shared" ca="1" si="137"/>
        <v>12105.990000000013</v>
      </c>
      <c r="O342" s="41">
        <f t="shared" ca="1" si="149"/>
        <v>19.190000000000001</v>
      </c>
      <c r="P342" s="41">
        <f t="shared" ca="1" si="150"/>
        <v>12.84</v>
      </c>
      <c r="Q342" s="14">
        <f t="shared" ca="1" si="151"/>
        <v>5049</v>
      </c>
      <c r="R342" s="14">
        <f t="shared" ca="1" si="138"/>
        <v>22061.150000000009</v>
      </c>
      <c r="S342" s="41">
        <f t="shared" ca="1" si="152"/>
        <v>18.32</v>
      </c>
      <c r="T342" s="41">
        <f t="shared" ca="1" si="153"/>
        <v>12.96</v>
      </c>
      <c r="U342" s="14">
        <f t="shared" ca="1" si="154"/>
        <v>5088</v>
      </c>
      <c r="V342" s="14">
        <f t="shared" ca="1" si="139"/>
        <v>17271.679999999997</v>
      </c>
      <c r="W342" s="41">
        <f t="shared" ca="1" si="155"/>
        <v>19.23</v>
      </c>
      <c r="X342" s="41">
        <f t="shared" ca="1" si="156"/>
        <v>12.51</v>
      </c>
      <c r="Y342" s="14">
        <f t="shared" ca="1" si="157"/>
        <v>5006</v>
      </c>
      <c r="Z342" s="14">
        <f t="shared" ca="1" si="140"/>
        <v>23640.32</v>
      </c>
      <c r="AA342" s="41">
        <f t="shared" ca="1" si="158"/>
        <v>18.78</v>
      </c>
      <c r="AB342" s="41">
        <f t="shared" ca="1" si="159"/>
        <v>13.66</v>
      </c>
      <c r="AC342" s="14">
        <f t="shared" ca="1" si="160"/>
        <v>5049</v>
      </c>
      <c r="AD342" s="14">
        <f t="shared" ca="1" si="141"/>
        <v>0</v>
      </c>
      <c r="AE342">
        <f t="shared" ca="1" si="142"/>
        <v>4</v>
      </c>
      <c r="AF342" s="46">
        <f t="shared" ca="1" si="143"/>
        <v>5141.5787669069923</v>
      </c>
      <c r="AH342" s="42">
        <f t="shared" ca="1" si="161"/>
        <v>0.46721165212207028</v>
      </c>
      <c r="AI342" s="42">
        <f t="shared" ca="1" si="144"/>
        <v>0.70105183268493221</v>
      </c>
      <c r="AJ342" s="42">
        <f t="shared" ca="1" si="144"/>
        <v>0.68613911930650506</v>
      </c>
      <c r="AK342" s="42">
        <f t="shared" ca="1" si="144"/>
        <v>0.28586328808322237</v>
      </c>
      <c r="AL342" s="42">
        <f t="shared" ca="1" si="144"/>
        <v>0.14503250240315446</v>
      </c>
      <c r="AM342" s="42">
        <f t="shared" ca="1" si="144"/>
        <v>0.59707725295968306</v>
      </c>
    </row>
    <row r="343" spans="9:39" x14ac:dyDescent="0.3">
      <c r="I343">
        <v>340</v>
      </c>
      <c r="J343" s="14">
        <f t="shared" ca="1" si="145"/>
        <v>-59656</v>
      </c>
      <c r="K343" s="41">
        <f t="shared" ca="1" si="146"/>
        <v>18.2</v>
      </c>
      <c r="L343" s="41">
        <f t="shared" ca="1" si="147"/>
        <v>12.89</v>
      </c>
      <c r="M343" s="14">
        <f t="shared" ca="1" si="148"/>
        <v>5023</v>
      </c>
      <c r="N343" s="14">
        <f t="shared" ca="1" si="137"/>
        <v>16672.129999999994</v>
      </c>
      <c r="O343" s="41">
        <f t="shared" ca="1" si="149"/>
        <v>19.059999999999999</v>
      </c>
      <c r="P343" s="41">
        <f t="shared" ca="1" si="150"/>
        <v>12.84</v>
      </c>
      <c r="Q343" s="14" t="b">
        <f t="shared" ca="1" si="151"/>
        <v>0</v>
      </c>
      <c r="R343" s="14">
        <f t="shared" ca="1" si="138"/>
        <v>-10000</v>
      </c>
      <c r="S343" s="41">
        <f t="shared" ca="1" si="152"/>
        <v>19.059999999999999</v>
      </c>
      <c r="T343" s="41">
        <f t="shared" ca="1" si="153"/>
        <v>12.91</v>
      </c>
      <c r="U343" s="14">
        <f t="shared" ca="1" si="154"/>
        <v>4931</v>
      </c>
      <c r="V343" s="14">
        <f t="shared" ca="1" si="139"/>
        <v>20325.649999999994</v>
      </c>
      <c r="W343" s="41">
        <f t="shared" ca="1" si="155"/>
        <v>19.27</v>
      </c>
      <c r="X343" s="41">
        <f t="shared" ca="1" si="156"/>
        <v>13.2</v>
      </c>
      <c r="Y343" s="14">
        <f t="shared" ca="1" si="157"/>
        <v>5186</v>
      </c>
      <c r="Z343" s="14">
        <f t="shared" ca="1" si="140"/>
        <v>21479.02</v>
      </c>
      <c r="AA343" s="41">
        <f t="shared" ca="1" si="158"/>
        <v>18.14</v>
      </c>
      <c r="AB343" s="41">
        <f t="shared" ca="1" si="159"/>
        <v>12.88</v>
      </c>
      <c r="AC343" s="14">
        <f t="shared" ca="1" si="160"/>
        <v>5057</v>
      </c>
      <c r="AD343" s="14">
        <f t="shared" ca="1" si="141"/>
        <v>0</v>
      </c>
      <c r="AE343">
        <f t="shared" ca="1" si="142"/>
        <v>4</v>
      </c>
      <c r="AF343" s="46">
        <f t="shared" ca="1" si="143"/>
        <v>-17687.109959539921</v>
      </c>
      <c r="AH343" s="42">
        <f t="shared" ca="1" si="161"/>
        <v>0.35105417856969989</v>
      </c>
      <c r="AI343" s="42">
        <f t="shared" ca="1" si="144"/>
        <v>0.66351735697495551</v>
      </c>
      <c r="AJ343" s="42">
        <f t="shared" ca="1" si="144"/>
        <v>6.6586806379079877E-2</v>
      </c>
      <c r="AK343" s="42">
        <f t="shared" ca="1" si="144"/>
        <v>0.7220028476014646</v>
      </c>
      <c r="AL343" s="42">
        <f t="shared" ca="1" si="144"/>
        <v>0.92147291389512009</v>
      </c>
      <c r="AM343" s="42">
        <f t="shared" ca="1" si="144"/>
        <v>0.14072030280187708</v>
      </c>
    </row>
    <row r="344" spans="9:39" x14ac:dyDescent="0.3">
      <c r="I344">
        <v>341</v>
      </c>
      <c r="J344" s="14">
        <f t="shared" ca="1" si="145"/>
        <v>-58400</v>
      </c>
      <c r="K344" s="41">
        <f t="shared" ca="1" si="146"/>
        <v>17.760000000000002</v>
      </c>
      <c r="L344" s="41">
        <f t="shared" ca="1" si="147"/>
        <v>12.96</v>
      </c>
      <c r="M344" s="14">
        <f t="shared" ca="1" si="148"/>
        <v>5309</v>
      </c>
      <c r="N344" s="14">
        <f t="shared" ca="1" si="137"/>
        <v>15483.200000000004</v>
      </c>
      <c r="O344" s="41">
        <f t="shared" ca="1" si="149"/>
        <v>17.760000000000002</v>
      </c>
      <c r="P344" s="41">
        <f t="shared" ca="1" si="150"/>
        <v>13.96</v>
      </c>
      <c r="Q344" s="14">
        <f t="shared" ca="1" si="151"/>
        <v>5142</v>
      </c>
      <c r="R344" s="14">
        <f t="shared" ca="1" si="138"/>
        <v>9539.6000000000022</v>
      </c>
      <c r="S344" s="41">
        <f t="shared" ca="1" si="152"/>
        <v>19.22</v>
      </c>
      <c r="T344" s="41">
        <f t="shared" ca="1" si="153"/>
        <v>13.34</v>
      </c>
      <c r="U344" s="14">
        <f t="shared" ca="1" si="154"/>
        <v>5159</v>
      </c>
      <c r="V344" s="14">
        <f t="shared" ca="1" si="139"/>
        <v>20334.919999999995</v>
      </c>
      <c r="W344" s="41">
        <f t="shared" ca="1" si="155"/>
        <v>18.760000000000002</v>
      </c>
      <c r="X344" s="41">
        <f t="shared" ca="1" si="156"/>
        <v>13.11</v>
      </c>
      <c r="Y344" s="14">
        <f t="shared" ca="1" si="157"/>
        <v>5007</v>
      </c>
      <c r="Z344" s="14">
        <f t="shared" ca="1" si="140"/>
        <v>18289.55000000001</v>
      </c>
      <c r="AA344" s="41">
        <f t="shared" ca="1" si="158"/>
        <v>17.71</v>
      </c>
      <c r="AB344" s="41">
        <f t="shared" ca="1" si="159"/>
        <v>12.82</v>
      </c>
      <c r="AC344" s="14">
        <f t="shared" ca="1" si="160"/>
        <v>4977</v>
      </c>
      <c r="AD344" s="14">
        <f t="shared" ca="1" si="141"/>
        <v>0</v>
      </c>
      <c r="AE344">
        <f t="shared" ca="1" si="142"/>
        <v>4</v>
      </c>
      <c r="AF344" s="46">
        <f t="shared" ca="1" si="143"/>
        <v>-3530.5376402035949</v>
      </c>
      <c r="AH344" s="42">
        <f t="shared" ca="1" si="161"/>
        <v>0.75138098298390998</v>
      </c>
      <c r="AI344" s="42">
        <f t="shared" ca="1" si="144"/>
        <v>0.36720217552487577</v>
      </c>
      <c r="AJ344" s="42">
        <f t="shared" ca="1" si="144"/>
        <v>0.38658506566943962</v>
      </c>
      <c r="AK344" s="42">
        <f t="shared" ca="1" si="144"/>
        <v>0.77945065654777723</v>
      </c>
      <c r="AL344" s="42">
        <f t="shared" ca="1" si="144"/>
        <v>5.583201844012553E-2</v>
      </c>
      <c r="AM344" s="42">
        <f t="shared" ca="1" si="144"/>
        <v>0.54876713071846717</v>
      </c>
    </row>
    <row r="345" spans="9:39" x14ac:dyDescent="0.3">
      <c r="I345">
        <v>342</v>
      </c>
      <c r="J345" s="14">
        <f t="shared" ca="1" si="145"/>
        <v>-63024</v>
      </c>
      <c r="K345" s="41">
        <f t="shared" ca="1" si="146"/>
        <v>17.95</v>
      </c>
      <c r="L345" s="41">
        <f t="shared" ca="1" si="147"/>
        <v>13.95</v>
      </c>
      <c r="M345" s="14">
        <f t="shared" ca="1" si="148"/>
        <v>5129</v>
      </c>
      <c r="N345" s="14">
        <f t="shared" ca="1" si="137"/>
        <v>10516</v>
      </c>
      <c r="O345" s="41">
        <f t="shared" ca="1" si="149"/>
        <v>18.399999999999999</v>
      </c>
      <c r="P345" s="41">
        <f t="shared" ca="1" si="150"/>
        <v>12.79</v>
      </c>
      <c r="Q345" s="14">
        <f t="shared" ca="1" si="151"/>
        <v>5320</v>
      </c>
      <c r="R345" s="14">
        <f t="shared" ca="1" si="138"/>
        <v>19845.199999999997</v>
      </c>
      <c r="S345" s="41">
        <f t="shared" ca="1" si="152"/>
        <v>18.809999999999999</v>
      </c>
      <c r="T345" s="41">
        <f t="shared" ca="1" si="153"/>
        <v>13.19</v>
      </c>
      <c r="U345" s="14">
        <f t="shared" ca="1" si="154"/>
        <v>5105</v>
      </c>
      <c r="V345" s="14">
        <f t="shared" ca="1" si="139"/>
        <v>18690.099999999995</v>
      </c>
      <c r="W345" s="41">
        <f t="shared" ca="1" si="155"/>
        <v>18.89</v>
      </c>
      <c r="X345" s="41">
        <f t="shared" ca="1" si="156"/>
        <v>13.92</v>
      </c>
      <c r="Y345" s="14">
        <f t="shared" ca="1" si="157"/>
        <v>5069</v>
      </c>
      <c r="Z345" s="14">
        <f t="shared" ca="1" si="140"/>
        <v>15192.930000000004</v>
      </c>
      <c r="AA345" s="41">
        <f t="shared" ca="1" si="158"/>
        <v>18.37</v>
      </c>
      <c r="AB345" s="41">
        <f t="shared" ca="1" si="159"/>
        <v>12.62</v>
      </c>
      <c r="AC345" s="14">
        <f t="shared" ca="1" si="160"/>
        <v>5015</v>
      </c>
      <c r="AD345" s="14">
        <f t="shared" ca="1" si="141"/>
        <v>0</v>
      </c>
      <c r="AE345">
        <f t="shared" ca="1" si="142"/>
        <v>4</v>
      </c>
      <c r="AF345" s="46">
        <f t="shared" ca="1" si="143"/>
        <v>-7277.6377271957035</v>
      </c>
      <c r="AH345" s="42">
        <f t="shared" ca="1" si="161"/>
        <v>0.53887779156100424</v>
      </c>
      <c r="AI345" s="42">
        <f t="shared" ca="1" si="144"/>
        <v>0.90778015369571208</v>
      </c>
      <c r="AJ345" s="42">
        <f t="shared" ca="1" si="144"/>
        <v>0.21842034074911765</v>
      </c>
      <c r="AK345" s="42">
        <f t="shared" ca="1" si="144"/>
        <v>0.91171030930574315</v>
      </c>
      <c r="AL345" s="42">
        <f t="shared" ca="1" si="144"/>
        <v>0.98565125751886384</v>
      </c>
      <c r="AM345" s="42">
        <f t="shared" ca="1" si="144"/>
        <v>0.34452293072896323</v>
      </c>
    </row>
    <row r="346" spans="9:39" x14ac:dyDescent="0.3">
      <c r="I346">
        <v>343</v>
      </c>
      <c r="J346" s="14">
        <f t="shared" ca="1" si="145"/>
        <v>-63623</v>
      </c>
      <c r="K346" s="41">
        <f t="shared" ca="1" si="146"/>
        <v>18.38</v>
      </c>
      <c r="L346" s="41">
        <f t="shared" ca="1" si="147"/>
        <v>12.73</v>
      </c>
      <c r="M346" s="14">
        <f t="shared" ca="1" si="148"/>
        <v>5085</v>
      </c>
      <c r="N346" s="14">
        <f t="shared" ca="1" si="137"/>
        <v>18730.249999999993</v>
      </c>
      <c r="O346" s="41">
        <f t="shared" ca="1" si="149"/>
        <v>18.899999999999999</v>
      </c>
      <c r="P346" s="41">
        <f t="shared" ca="1" si="150"/>
        <v>12.75</v>
      </c>
      <c r="Q346" s="14" t="b">
        <f t="shared" ca="1" si="151"/>
        <v>0</v>
      </c>
      <c r="R346" s="14">
        <f t="shared" ca="1" si="138"/>
        <v>-10000</v>
      </c>
      <c r="S346" s="41">
        <f t="shared" ca="1" si="152"/>
        <v>19.09</v>
      </c>
      <c r="T346" s="41">
        <f t="shared" ca="1" si="153"/>
        <v>12.89</v>
      </c>
      <c r="U346" s="14">
        <f t="shared" ca="1" si="154"/>
        <v>5063</v>
      </c>
      <c r="V346" s="14">
        <f t="shared" ca="1" si="139"/>
        <v>21390.599999999995</v>
      </c>
      <c r="W346" s="41">
        <f t="shared" ca="1" si="155"/>
        <v>18.39</v>
      </c>
      <c r="X346" s="41">
        <f t="shared" ca="1" si="156"/>
        <v>13.05</v>
      </c>
      <c r="Y346" s="14">
        <f t="shared" ca="1" si="157"/>
        <v>5056</v>
      </c>
      <c r="Z346" s="14">
        <f t="shared" ca="1" si="140"/>
        <v>16999.04</v>
      </c>
      <c r="AA346" s="41">
        <f t="shared" ca="1" si="158"/>
        <v>17.71</v>
      </c>
      <c r="AB346" s="41">
        <f t="shared" ca="1" si="159"/>
        <v>13.55</v>
      </c>
      <c r="AC346" s="14">
        <f t="shared" ca="1" si="160"/>
        <v>5174</v>
      </c>
      <c r="AD346" s="14">
        <f t="shared" ca="1" si="141"/>
        <v>11523.84</v>
      </c>
      <c r="AE346">
        <f t="shared" ca="1" si="142"/>
        <v>5</v>
      </c>
      <c r="AF346" s="46">
        <f t="shared" ca="1" si="143"/>
        <v>-13978.152364877287</v>
      </c>
      <c r="AH346" s="42">
        <f t="shared" ca="1" si="161"/>
        <v>0.30428314084015029</v>
      </c>
      <c r="AI346" s="42">
        <f t="shared" ca="1" si="144"/>
        <v>0.16698566768876044</v>
      </c>
      <c r="AJ346" s="42">
        <f t="shared" ca="1" si="144"/>
        <v>0.85311414881097347</v>
      </c>
      <c r="AK346" s="42">
        <f t="shared" ca="1" si="144"/>
        <v>0.54462496024813833</v>
      </c>
      <c r="AL346" s="42">
        <f t="shared" ca="1" si="144"/>
        <v>0.9571509081487769</v>
      </c>
      <c r="AM346" s="42">
        <f t="shared" ca="1" si="144"/>
        <v>0.76196881883094414</v>
      </c>
    </row>
    <row r="347" spans="9:39" x14ac:dyDescent="0.3">
      <c r="I347">
        <v>344</v>
      </c>
      <c r="J347" s="14">
        <f t="shared" ca="1" si="145"/>
        <v>-59989</v>
      </c>
      <c r="K347" s="41">
        <f t="shared" ca="1" si="146"/>
        <v>17.829999999999998</v>
      </c>
      <c r="L347" s="41">
        <f t="shared" ca="1" si="147"/>
        <v>13.35</v>
      </c>
      <c r="M347" s="14">
        <f t="shared" ca="1" si="148"/>
        <v>5225</v>
      </c>
      <c r="N347" s="14">
        <f t="shared" ca="1" si="137"/>
        <v>13407.999999999993</v>
      </c>
      <c r="O347" s="41">
        <f t="shared" ca="1" si="149"/>
        <v>18.41</v>
      </c>
      <c r="P347" s="41">
        <f t="shared" ca="1" si="150"/>
        <v>13.44</v>
      </c>
      <c r="Q347" s="14">
        <f t="shared" ca="1" si="151"/>
        <v>5184</v>
      </c>
      <c r="R347" s="14">
        <f t="shared" ca="1" si="138"/>
        <v>15764.480000000003</v>
      </c>
      <c r="S347" s="41">
        <f t="shared" ca="1" si="152"/>
        <v>18.88</v>
      </c>
      <c r="T347" s="41">
        <f t="shared" ca="1" si="153"/>
        <v>13.7</v>
      </c>
      <c r="U347" s="14">
        <f t="shared" ca="1" si="154"/>
        <v>5110</v>
      </c>
      <c r="V347" s="14">
        <f t="shared" ca="1" si="139"/>
        <v>16469.8</v>
      </c>
      <c r="W347" s="41">
        <f t="shared" ca="1" si="155"/>
        <v>19.440000000000001</v>
      </c>
      <c r="X347" s="41">
        <f t="shared" ca="1" si="156"/>
        <v>12.88</v>
      </c>
      <c r="Y347" s="14">
        <f t="shared" ca="1" si="157"/>
        <v>4919</v>
      </c>
      <c r="Z347" s="14">
        <f t="shared" ca="1" si="140"/>
        <v>22268.640000000003</v>
      </c>
      <c r="AA347" s="41">
        <f t="shared" ca="1" si="158"/>
        <v>18.78</v>
      </c>
      <c r="AB347" s="41">
        <f t="shared" ca="1" si="159"/>
        <v>12.63</v>
      </c>
      <c r="AC347" s="14">
        <f t="shared" ca="1" si="160"/>
        <v>5075</v>
      </c>
      <c r="AD347" s="14">
        <f t="shared" ca="1" si="141"/>
        <v>21211.25</v>
      </c>
      <c r="AE347">
        <f t="shared" ca="1" si="142"/>
        <v>5</v>
      </c>
      <c r="AF347" s="46">
        <f t="shared" ca="1" si="143"/>
        <v>13214.979153083512</v>
      </c>
      <c r="AH347" s="42">
        <f t="shared" ca="1" si="161"/>
        <v>0.88663276805729574</v>
      </c>
      <c r="AI347" s="42">
        <f t="shared" ca="1" si="144"/>
        <v>0.90093344548647269</v>
      </c>
      <c r="AJ347" s="42">
        <f t="shared" ca="1" si="144"/>
        <v>0.16016579707811329</v>
      </c>
      <c r="AK347" s="42">
        <f t="shared" ca="1" si="144"/>
        <v>3.9150904712622059E-2</v>
      </c>
      <c r="AL347" s="42">
        <f t="shared" ca="1" si="144"/>
        <v>0.35624171752736511</v>
      </c>
      <c r="AM347" s="42">
        <f t="shared" ca="1" si="144"/>
        <v>0.88622628595591746</v>
      </c>
    </row>
    <row r="348" spans="9:39" x14ac:dyDescent="0.3">
      <c r="I348">
        <v>345</v>
      </c>
      <c r="J348" s="14">
        <f t="shared" ca="1" si="145"/>
        <v>-61018</v>
      </c>
      <c r="K348" s="41">
        <f t="shared" ca="1" si="146"/>
        <v>18.82</v>
      </c>
      <c r="L348" s="41">
        <f t="shared" ca="1" si="147"/>
        <v>13.52</v>
      </c>
      <c r="M348" s="14">
        <f t="shared" ca="1" si="148"/>
        <v>5337</v>
      </c>
      <c r="N348" s="14">
        <f t="shared" ca="1" si="137"/>
        <v>18286.100000000002</v>
      </c>
      <c r="O348" s="41">
        <f t="shared" ca="1" si="149"/>
        <v>19.45</v>
      </c>
      <c r="P348" s="41">
        <f t="shared" ca="1" si="150"/>
        <v>13.25</v>
      </c>
      <c r="Q348" s="14" t="b">
        <f t="shared" ca="1" si="151"/>
        <v>0</v>
      </c>
      <c r="R348" s="14">
        <f t="shared" ca="1" si="138"/>
        <v>-10000</v>
      </c>
      <c r="S348" s="41">
        <f t="shared" ca="1" si="152"/>
        <v>18.82</v>
      </c>
      <c r="T348" s="41">
        <f t="shared" ca="1" si="153"/>
        <v>13.96</v>
      </c>
      <c r="U348" s="14">
        <f t="shared" ca="1" si="154"/>
        <v>5112</v>
      </c>
      <c r="V348" s="14">
        <f t="shared" ca="1" si="139"/>
        <v>14844.319999999996</v>
      </c>
      <c r="W348" s="41">
        <f t="shared" ca="1" si="155"/>
        <v>19.18</v>
      </c>
      <c r="X348" s="41">
        <f t="shared" ca="1" si="156"/>
        <v>13.22</v>
      </c>
      <c r="Y348" s="14">
        <f t="shared" ca="1" si="157"/>
        <v>5112</v>
      </c>
      <c r="Z348" s="14">
        <f t="shared" ca="1" si="140"/>
        <v>20467.519999999997</v>
      </c>
      <c r="AA348" s="41">
        <f t="shared" ca="1" si="158"/>
        <v>18.989999999999998</v>
      </c>
      <c r="AB348" s="41">
        <f t="shared" ca="1" si="159"/>
        <v>13.7</v>
      </c>
      <c r="AC348" s="14">
        <f t="shared" ca="1" si="160"/>
        <v>5182</v>
      </c>
      <c r="AD348" s="14">
        <f t="shared" ca="1" si="141"/>
        <v>0</v>
      </c>
      <c r="AE348">
        <f t="shared" ca="1" si="142"/>
        <v>4</v>
      </c>
      <c r="AF348" s="46">
        <f t="shared" ca="1" si="143"/>
        <v>-22633.166466597959</v>
      </c>
      <c r="AH348" s="42">
        <f t="shared" ca="1" si="161"/>
        <v>0.72204605031103042</v>
      </c>
      <c r="AI348" s="42">
        <f t="shared" ca="1" si="144"/>
        <v>0.22810102954070299</v>
      </c>
      <c r="AJ348" s="42">
        <f t="shared" ca="1" si="144"/>
        <v>0.10310926815173105</v>
      </c>
      <c r="AK348" s="42">
        <f t="shared" ca="1" si="144"/>
        <v>0.11610469286679648</v>
      </c>
      <c r="AL348" s="42">
        <f t="shared" ca="1" si="144"/>
        <v>0.87493243725414338</v>
      </c>
      <c r="AM348" s="42">
        <f t="shared" ca="1" si="144"/>
        <v>0.52444431575880046</v>
      </c>
    </row>
    <row r="349" spans="9:39" x14ac:dyDescent="0.3">
      <c r="I349">
        <v>346</v>
      </c>
      <c r="J349" s="14">
        <f t="shared" ca="1" si="145"/>
        <v>-61115</v>
      </c>
      <c r="K349" s="41">
        <f t="shared" ca="1" si="146"/>
        <v>18.64</v>
      </c>
      <c r="L349" s="41">
        <f t="shared" ca="1" si="147"/>
        <v>13.38</v>
      </c>
      <c r="M349" s="14">
        <f t="shared" ca="1" si="148"/>
        <v>5042</v>
      </c>
      <c r="N349" s="14">
        <f t="shared" ca="1" si="137"/>
        <v>16520.919999999998</v>
      </c>
      <c r="O349" s="41">
        <f t="shared" ca="1" si="149"/>
        <v>18.48</v>
      </c>
      <c r="P349" s="41">
        <f t="shared" ca="1" si="150"/>
        <v>13.31</v>
      </c>
      <c r="Q349" s="14">
        <f t="shared" ca="1" si="151"/>
        <v>5025</v>
      </c>
      <c r="R349" s="14">
        <f t="shared" ca="1" si="138"/>
        <v>15979.25</v>
      </c>
      <c r="S349" s="41">
        <f t="shared" ca="1" si="152"/>
        <v>18.78</v>
      </c>
      <c r="T349" s="41">
        <f t="shared" ca="1" si="153"/>
        <v>13.46</v>
      </c>
      <c r="U349" s="14">
        <f t="shared" ca="1" si="154"/>
        <v>5017</v>
      </c>
      <c r="V349" s="14">
        <f t="shared" ca="1" si="139"/>
        <v>16690.440000000002</v>
      </c>
      <c r="W349" s="41">
        <f t="shared" ca="1" si="155"/>
        <v>19.02</v>
      </c>
      <c r="X349" s="41">
        <f t="shared" ca="1" si="156"/>
        <v>13</v>
      </c>
      <c r="Y349" s="14">
        <f t="shared" ca="1" si="157"/>
        <v>5141</v>
      </c>
      <c r="Z349" s="14">
        <f t="shared" ca="1" si="140"/>
        <v>20948.819999999996</v>
      </c>
      <c r="AA349" s="41">
        <f t="shared" ca="1" si="158"/>
        <v>18.75</v>
      </c>
      <c r="AB349" s="41">
        <f t="shared" ca="1" si="159"/>
        <v>13.22</v>
      </c>
      <c r="AC349" s="14">
        <f t="shared" ca="1" si="160"/>
        <v>5027</v>
      </c>
      <c r="AD349" s="14">
        <f t="shared" ca="1" si="141"/>
        <v>0</v>
      </c>
      <c r="AE349">
        <f t="shared" ca="1" si="142"/>
        <v>4</v>
      </c>
      <c r="AF349" s="46">
        <f t="shared" ca="1" si="143"/>
        <v>-661.04524565023132</v>
      </c>
      <c r="AH349" s="42">
        <f t="shared" ca="1" si="161"/>
        <v>0.61558587757562644</v>
      </c>
      <c r="AI349" s="42">
        <f t="shared" ca="1" si="144"/>
        <v>0.939820653732094</v>
      </c>
      <c r="AJ349" s="42">
        <f t="shared" ca="1" si="144"/>
        <v>0.85638243430934791</v>
      </c>
      <c r="AK349" s="42">
        <f t="shared" ca="1" si="144"/>
        <v>0.69500804121280013</v>
      </c>
      <c r="AL349" s="42">
        <f t="shared" ca="1" si="144"/>
        <v>0.45247490019228997</v>
      </c>
      <c r="AM349" s="42">
        <f t="shared" ca="1" si="144"/>
        <v>0.53499488509874749</v>
      </c>
    </row>
    <row r="350" spans="9:39" x14ac:dyDescent="0.3">
      <c r="I350">
        <v>347</v>
      </c>
      <c r="J350" s="14">
        <f t="shared" ca="1" si="145"/>
        <v>-60057</v>
      </c>
      <c r="K350" s="41">
        <f t="shared" ca="1" si="146"/>
        <v>18.38</v>
      </c>
      <c r="L350" s="41">
        <f t="shared" ca="1" si="147"/>
        <v>13.57</v>
      </c>
      <c r="M350" s="14">
        <f t="shared" ca="1" si="148"/>
        <v>5035</v>
      </c>
      <c r="N350" s="14">
        <f t="shared" ca="1" si="137"/>
        <v>14218.349999999995</v>
      </c>
      <c r="O350" s="41">
        <f t="shared" ca="1" si="149"/>
        <v>18.96</v>
      </c>
      <c r="P350" s="41">
        <f t="shared" ca="1" si="150"/>
        <v>12.6</v>
      </c>
      <c r="Q350" s="14">
        <f t="shared" ca="1" si="151"/>
        <v>5078</v>
      </c>
      <c r="R350" s="14">
        <f t="shared" ca="1" si="138"/>
        <v>22296.080000000005</v>
      </c>
      <c r="S350" s="41">
        <f t="shared" ca="1" si="152"/>
        <v>17.809999999999999</v>
      </c>
      <c r="T350" s="41">
        <f t="shared" ca="1" si="153"/>
        <v>13.73</v>
      </c>
      <c r="U350" s="14">
        <f t="shared" ca="1" si="154"/>
        <v>5004</v>
      </c>
      <c r="V350" s="14">
        <f t="shared" ca="1" si="139"/>
        <v>10416.319999999992</v>
      </c>
      <c r="W350" s="41">
        <f t="shared" ca="1" si="155"/>
        <v>19.32</v>
      </c>
      <c r="X350" s="41">
        <f t="shared" ca="1" si="156"/>
        <v>13.83</v>
      </c>
      <c r="Y350" s="14">
        <f t="shared" ca="1" si="157"/>
        <v>5161</v>
      </c>
      <c r="Z350" s="14">
        <f t="shared" ca="1" si="140"/>
        <v>18333.89</v>
      </c>
      <c r="AA350" s="41">
        <f t="shared" ca="1" si="158"/>
        <v>18.22</v>
      </c>
      <c r="AB350" s="41">
        <f t="shared" ca="1" si="159"/>
        <v>12.5</v>
      </c>
      <c r="AC350" s="14">
        <f t="shared" ca="1" si="160"/>
        <v>5102</v>
      </c>
      <c r="AD350" s="14">
        <f t="shared" ca="1" si="141"/>
        <v>0</v>
      </c>
      <c r="AE350">
        <f t="shared" ca="1" si="142"/>
        <v>4</v>
      </c>
      <c r="AF350" s="46">
        <f t="shared" ca="1" si="143"/>
        <v>-3332.1973737172893</v>
      </c>
      <c r="AH350" s="42">
        <f t="shared" ca="1" si="161"/>
        <v>0.22833946037884156</v>
      </c>
      <c r="AI350" s="42">
        <f t="shared" ca="1" si="144"/>
        <v>0.11529572294367507</v>
      </c>
      <c r="AJ350" s="42">
        <f t="shared" ca="1" si="144"/>
        <v>0.24271565167378251</v>
      </c>
      <c r="AK350" s="42">
        <f t="shared" ca="1" si="144"/>
        <v>0.38416063234592412</v>
      </c>
      <c r="AL350" s="42">
        <f t="shared" ca="1" si="144"/>
        <v>0.19947732341801483</v>
      </c>
      <c r="AM350" s="42">
        <f t="shared" ca="1" si="144"/>
        <v>0.43989815265883292</v>
      </c>
    </row>
    <row r="351" spans="9:39" x14ac:dyDescent="0.3">
      <c r="I351">
        <v>348</v>
      </c>
      <c r="J351" s="14">
        <f t="shared" ca="1" si="145"/>
        <v>-58703</v>
      </c>
      <c r="K351" s="41">
        <f t="shared" ca="1" si="146"/>
        <v>18.68</v>
      </c>
      <c r="L351" s="41">
        <f t="shared" ca="1" si="147"/>
        <v>13.41</v>
      </c>
      <c r="M351" s="14">
        <f t="shared" ca="1" si="148"/>
        <v>5170</v>
      </c>
      <c r="N351" s="14">
        <f t="shared" ca="1" si="137"/>
        <v>17245.899999999998</v>
      </c>
      <c r="O351" s="41">
        <f t="shared" ca="1" si="149"/>
        <v>18.89</v>
      </c>
      <c r="P351" s="41">
        <f t="shared" ca="1" si="150"/>
        <v>13.06</v>
      </c>
      <c r="Q351" s="14">
        <f t="shared" ca="1" si="151"/>
        <v>5160</v>
      </c>
      <c r="R351" s="14">
        <f t="shared" ca="1" si="138"/>
        <v>20082.8</v>
      </c>
      <c r="S351" s="41">
        <f t="shared" ca="1" si="152"/>
        <v>18.2</v>
      </c>
      <c r="T351" s="41">
        <f t="shared" ca="1" si="153"/>
        <v>13.72</v>
      </c>
      <c r="U351" s="14">
        <f t="shared" ca="1" si="154"/>
        <v>5153</v>
      </c>
      <c r="V351" s="14">
        <f t="shared" ca="1" si="139"/>
        <v>13085.439999999991</v>
      </c>
      <c r="W351" s="41">
        <f t="shared" ca="1" si="155"/>
        <v>18.98</v>
      </c>
      <c r="X351" s="41">
        <f t="shared" ca="1" si="156"/>
        <v>13.14</v>
      </c>
      <c r="Y351" s="14">
        <f t="shared" ca="1" si="157"/>
        <v>5166</v>
      </c>
      <c r="Z351" s="14">
        <f t="shared" ca="1" si="140"/>
        <v>20169.439999999999</v>
      </c>
      <c r="AA351" s="41">
        <f t="shared" ca="1" si="158"/>
        <v>19.28</v>
      </c>
      <c r="AB351" s="41">
        <f t="shared" ca="1" si="159"/>
        <v>13.8</v>
      </c>
      <c r="AC351" s="14">
        <f t="shared" ca="1" si="160"/>
        <v>5195</v>
      </c>
      <c r="AD351" s="14">
        <f t="shared" ca="1" si="141"/>
        <v>0</v>
      </c>
      <c r="AE351">
        <f t="shared" ca="1" si="142"/>
        <v>4</v>
      </c>
      <c r="AF351" s="46">
        <f t="shared" ca="1" si="143"/>
        <v>2267.1800496902797</v>
      </c>
      <c r="AH351" s="42">
        <f t="shared" ca="1" si="161"/>
        <v>0.13588101224427296</v>
      </c>
      <c r="AI351" s="42">
        <f t="shared" ca="1" si="144"/>
        <v>0.88638406132655678</v>
      </c>
      <c r="AJ351" s="42">
        <f t="shared" ca="1" si="144"/>
        <v>0.37980133162344276</v>
      </c>
      <c r="AK351" s="42">
        <f t="shared" ca="1" si="144"/>
        <v>0.36254047961283664</v>
      </c>
      <c r="AL351" s="42">
        <f t="shared" ca="1" si="144"/>
        <v>0.38519114127383425</v>
      </c>
      <c r="AM351" s="42">
        <f t="shared" ca="1" si="144"/>
        <v>0.29140940526161885</v>
      </c>
    </row>
    <row r="352" spans="9:39" x14ac:dyDescent="0.3">
      <c r="I352">
        <v>349</v>
      </c>
      <c r="J352" s="14">
        <f t="shared" ca="1" si="145"/>
        <v>-62368</v>
      </c>
      <c r="K352" s="41">
        <f t="shared" ca="1" si="146"/>
        <v>17.829999999999998</v>
      </c>
      <c r="L352" s="41">
        <f t="shared" ca="1" si="147"/>
        <v>12.9</v>
      </c>
      <c r="M352" s="14">
        <f t="shared" ca="1" si="148"/>
        <v>5097</v>
      </c>
      <c r="N352" s="14">
        <f t="shared" ca="1" si="137"/>
        <v>15128.209999999988</v>
      </c>
      <c r="O352" s="41">
        <f t="shared" ca="1" si="149"/>
        <v>17.86</v>
      </c>
      <c r="P352" s="41">
        <f t="shared" ca="1" si="150"/>
        <v>13.79</v>
      </c>
      <c r="Q352" s="14">
        <f t="shared" ca="1" si="151"/>
        <v>5310</v>
      </c>
      <c r="R352" s="14">
        <f t="shared" ca="1" si="138"/>
        <v>11611.7</v>
      </c>
      <c r="S352" s="41">
        <f t="shared" ca="1" si="152"/>
        <v>17.71</v>
      </c>
      <c r="T352" s="41">
        <f t="shared" ca="1" si="153"/>
        <v>13.29</v>
      </c>
      <c r="U352" s="14">
        <f t="shared" ca="1" si="154"/>
        <v>4904</v>
      </c>
      <c r="V352" s="14">
        <f t="shared" ca="1" si="139"/>
        <v>11675.680000000008</v>
      </c>
      <c r="W352" s="41">
        <f t="shared" ca="1" si="155"/>
        <v>19.23</v>
      </c>
      <c r="X352" s="41">
        <f t="shared" ca="1" si="156"/>
        <v>13.99</v>
      </c>
      <c r="Y352" s="14">
        <f t="shared" ca="1" si="157"/>
        <v>4956</v>
      </c>
      <c r="Z352" s="14">
        <f t="shared" ca="1" si="140"/>
        <v>15969.440000000002</v>
      </c>
      <c r="AA352" s="41">
        <f t="shared" ca="1" si="158"/>
        <v>18.3</v>
      </c>
      <c r="AB352" s="41">
        <f t="shared" ca="1" si="159"/>
        <v>13.63</v>
      </c>
      <c r="AC352" s="14">
        <f t="shared" ca="1" si="160"/>
        <v>5098</v>
      </c>
      <c r="AD352" s="14">
        <f t="shared" ca="1" si="141"/>
        <v>0</v>
      </c>
      <c r="AE352">
        <f t="shared" ca="1" si="142"/>
        <v>4</v>
      </c>
      <c r="AF352" s="46">
        <f t="shared" ca="1" si="143"/>
        <v>-14442.748878393591</v>
      </c>
      <c r="AH352" s="42">
        <f t="shared" ca="1" si="161"/>
        <v>0.51339155087563138</v>
      </c>
      <c r="AI352" s="42">
        <f t="shared" ca="1" si="144"/>
        <v>0.75996596627152613</v>
      </c>
      <c r="AJ352" s="42">
        <f t="shared" ca="1" si="144"/>
        <v>3.7877043924552378E-2</v>
      </c>
      <c r="AK352" s="42">
        <f t="shared" ref="AI352:AM403" ca="1" si="162">RAND()</f>
        <v>7.1925159510828118E-2</v>
      </c>
      <c r="AL352" s="42">
        <f t="shared" ca="1" si="162"/>
        <v>0.92029368495697184</v>
      </c>
      <c r="AM352" s="42">
        <f t="shared" ca="1" si="162"/>
        <v>0.50974792094151788</v>
      </c>
    </row>
    <row r="353" spans="9:39" x14ac:dyDescent="0.3">
      <c r="I353">
        <v>350</v>
      </c>
      <c r="J353" s="14">
        <f t="shared" ca="1" si="145"/>
        <v>-62526</v>
      </c>
      <c r="K353" s="41">
        <f t="shared" ca="1" si="146"/>
        <v>18.95</v>
      </c>
      <c r="L353" s="41">
        <f t="shared" ca="1" si="147"/>
        <v>13.21</v>
      </c>
      <c r="M353" s="14">
        <f t="shared" ca="1" si="148"/>
        <v>5100</v>
      </c>
      <c r="N353" s="14">
        <f t="shared" ca="1" si="137"/>
        <v>19273.999999999993</v>
      </c>
      <c r="O353" s="41">
        <f t="shared" ca="1" si="149"/>
        <v>18.84</v>
      </c>
      <c r="P353" s="41">
        <f t="shared" ca="1" si="150"/>
        <v>13.03</v>
      </c>
      <c r="Q353" s="14">
        <f t="shared" ca="1" si="151"/>
        <v>5005</v>
      </c>
      <c r="R353" s="14">
        <f t="shared" ca="1" si="138"/>
        <v>19079.050000000003</v>
      </c>
      <c r="S353" s="41">
        <f t="shared" ca="1" si="152"/>
        <v>18.82</v>
      </c>
      <c r="T353" s="41">
        <f t="shared" ca="1" si="153"/>
        <v>13.95</v>
      </c>
      <c r="U353" s="14">
        <f t="shared" ca="1" si="154"/>
        <v>5079</v>
      </c>
      <c r="V353" s="14">
        <f t="shared" ca="1" si="139"/>
        <v>14734.730000000007</v>
      </c>
      <c r="W353" s="41">
        <f t="shared" ca="1" si="155"/>
        <v>18.05</v>
      </c>
      <c r="X353" s="41">
        <f t="shared" ca="1" si="156"/>
        <v>12.5</v>
      </c>
      <c r="Y353" s="14">
        <f t="shared" ca="1" si="157"/>
        <v>5052</v>
      </c>
      <c r="Z353" s="14">
        <f t="shared" ca="1" si="140"/>
        <v>18038.600000000002</v>
      </c>
      <c r="AA353" s="41">
        <f t="shared" ca="1" si="158"/>
        <v>17.7</v>
      </c>
      <c r="AB353" s="41">
        <f t="shared" ca="1" si="159"/>
        <v>13.55</v>
      </c>
      <c r="AC353" s="14">
        <f t="shared" ca="1" si="160"/>
        <v>5105</v>
      </c>
      <c r="AD353" s="14">
        <f t="shared" ca="1" si="141"/>
        <v>11185.749999999993</v>
      </c>
      <c r="AE353">
        <f t="shared" ca="1" si="142"/>
        <v>5</v>
      </c>
      <c r="AF353" s="46">
        <f t="shared" ca="1" si="143"/>
        <v>7222.4271187496215</v>
      </c>
      <c r="AH353" s="42">
        <f t="shared" ca="1" si="161"/>
        <v>0.34626207065054437</v>
      </c>
      <c r="AI353" s="42">
        <f t="shared" ca="1" si="162"/>
        <v>0.13981481880951796</v>
      </c>
      <c r="AJ353" s="42">
        <f t="shared" ca="1" si="162"/>
        <v>0.53866844334033126</v>
      </c>
      <c r="AK353" s="42">
        <f t="shared" ca="1" si="162"/>
        <v>0.37929968231386024</v>
      </c>
      <c r="AL353" s="42">
        <f t="shared" ca="1" si="162"/>
        <v>0.59528258288704405</v>
      </c>
      <c r="AM353" s="42">
        <f t="shared" ca="1" si="162"/>
        <v>0.84785560438868579</v>
      </c>
    </row>
    <row r="354" spans="9:39" x14ac:dyDescent="0.3">
      <c r="I354">
        <v>351</v>
      </c>
      <c r="J354" s="14">
        <f t="shared" ca="1" si="145"/>
        <v>-60881</v>
      </c>
      <c r="K354" s="41">
        <f t="shared" ca="1" si="146"/>
        <v>18.239999999999998</v>
      </c>
      <c r="L354" s="41">
        <f t="shared" ca="1" si="147"/>
        <v>13.09</v>
      </c>
      <c r="M354" s="14">
        <f t="shared" ca="1" si="148"/>
        <v>5055</v>
      </c>
      <c r="N354" s="14">
        <f t="shared" ca="1" si="137"/>
        <v>16033.249999999993</v>
      </c>
      <c r="O354" s="41">
        <f t="shared" ca="1" si="149"/>
        <v>18.18</v>
      </c>
      <c r="P354" s="41">
        <f t="shared" ca="1" si="150"/>
        <v>13.2</v>
      </c>
      <c r="Q354" s="14">
        <f t="shared" ca="1" si="151"/>
        <v>5101</v>
      </c>
      <c r="R354" s="14">
        <f t="shared" ca="1" si="138"/>
        <v>15402.980000000003</v>
      </c>
      <c r="S354" s="41">
        <f t="shared" ca="1" si="152"/>
        <v>18.54</v>
      </c>
      <c r="T354" s="41">
        <f t="shared" ca="1" si="153"/>
        <v>13.96</v>
      </c>
      <c r="U354" s="14">
        <f t="shared" ca="1" si="154"/>
        <v>5181</v>
      </c>
      <c r="V354" s="14">
        <f t="shared" ca="1" si="139"/>
        <v>13728.979999999992</v>
      </c>
      <c r="W354" s="41">
        <f t="shared" ca="1" si="155"/>
        <v>19.11</v>
      </c>
      <c r="X354" s="41">
        <f t="shared" ca="1" si="156"/>
        <v>13.89</v>
      </c>
      <c r="Y354" s="14">
        <f t="shared" ca="1" si="157"/>
        <v>5144</v>
      </c>
      <c r="Z354" s="14">
        <f t="shared" ca="1" si="140"/>
        <v>16851.679999999993</v>
      </c>
      <c r="AA354" s="41">
        <f t="shared" ca="1" si="158"/>
        <v>18.809999999999999</v>
      </c>
      <c r="AB354" s="41">
        <f t="shared" ca="1" si="159"/>
        <v>13.94</v>
      </c>
      <c r="AC354" s="14">
        <f t="shared" ca="1" si="160"/>
        <v>4934</v>
      </c>
      <c r="AD354" s="14">
        <f t="shared" ca="1" si="141"/>
        <v>0</v>
      </c>
      <c r="AE354">
        <f t="shared" ca="1" si="142"/>
        <v>4</v>
      </c>
      <c r="AF354" s="46">
        <f t="shared" ca="1" si="143"/>
        <v>-6765.5375471131883</v>
      </c>
      <c r="AH354" s="42">
        <f t="shared" ca="1" si="161"/>
        <v>0.38052919754064318</v>
      </c>
      <c r="AI354" s="42">
        <f t="shared" ca="1" si="162"/>
        <v>0.58978982404360292</v>
      </c>
      <c r="AJ354" s="42">
        <f t="shared" ca="1" si="162"/>
        <v>0.24607035613115447</v>
      </c>
      <c r="AK354" s="42">
        <f t="shared" ca="1" si="162"/>
        <v>0.77928048386069637</v>
      </c>
      <c r="AL354" s="42">
        <f t="shared" ca="1" si="162"/>
        <v>1.6886507963975728E-3</v>
      </c>
      <c r="AM354" s="42">
        <f t="shared" ca="1" si="162"/>
        <v>0.5693723971466832</v>
      </c>
    </row>
    <row r="355" spans="9:39" x14ac:dyDescent="0.3">
      <c r="I355">
        <v>352</v>
      </c>
      <c r="J355" s="14">
        <f t="shared" ca="1" si="145"/>
        <v>-58126</v>
      </c>
      <c r="K355" s="41">
        <f t="shared" ca="1" si="146"/>
        <v>18.239999999999998</v>
      </c>
      <c r="L355" s="41">
        <f t="shared" ca="1" si="147"/>
        <v>13.53</v>
      </c>
      <c r="M355" s="14">
        <f t="shared" ca="1" si="148"/>
        <v>5195</v>
      </c>
      <c r="N355" s="14">
        <f t="shared" ca="1" si="137"/>
        <v>14468.449999999993</v>
      </c>
      <c r="O355" s="41">
        <f t="shared" ca="1" si="149"/>
        <v>18.28</v>
      </c>
      <c r="P355" s="41">
        <f t="shared" ca="1" si="150"/>
        <v>12.53</v>
      </c>
      <c r="Q355" s="14">
        <f t="shared" ca="1" si="151"/>
        <v>5105</v>
      </c>
      <c r="R355" s="14">
        <f t="shared" ca="1" si="138"/>
        <v>19353.750000000007</v>
      </c>
      <c r="S355" s="41">
        <f t="shared" ca="1" si="152"/>
        <v>18.239999999999998</v>
      </c>
      <c r="T355" s="41">
        <f t="shared" ca="1" si="153"/>
        <v>13.65</v>
      </c>
      <c r="U355" s="14">
        <f t="shared" ca="1" si="154"/>
        <v>5165</v>
      </c>
      <c r="V355" s="14">
        <f t="shared" ca="1" si="139"/>
        <v>13707.349999999991</v>
      </c>
      <c r="W355" s="41">
        <f t="shared" ca="1" si="155"/>
        <v>17.89</v>
      </c>
      <c r="X355" s="41">
        <f t="shared" ca="1" si="156"/>
        <v>13.23</v>
      </c>
      <c r="Y355" s="14">
        <f t="shared" ca="1" si="157"/>
        <v>5141</v>
      </c>
      <c r="Z355" s="14">
        <f t="shared" ca="1" si="140"/>
        <v>13957.060000000001</v>
      </c>
      <c r="AA355" s="41">
        <f t="shared" ca="1" si="158"/>
        <v>17.940000000000001</v>
      </c>
      <c r="AB355" s="41">
        <f t="shared" ca="1" si="159"/>
        <v>13.44</v>
      </c>
      <c r="AC355" s="14">
        <f t="shared" ca="1" si="160"/>
        <v>5139</v>
      </c>
      <c r="AD355" s="14">
        <f t="shared" ca="1" si="141"/>
        <v>0</v>
      </c>
      <c r="AE355">
        <f t="shared" ca="1" si="142"/>
        <v>4</v>
      </c>
      <c r="AF355" s="46">
        <f t="shared" ca="1" si="143"/>
        <v>-4422.1661361257293</v>
      </c>
      <c r="AH355" s="42">
        <f t="shared" ca="1" si="161"/>
        <v>0.19692317005096782</v>
      </c>
      <c r="AI355" s="42">
        <f t="shared" ca="1" si="162"/>
        <v>0.41547018001842273</v>
      </c>
      <c r="AJ355" s="42">
        <f t="shared" ca="1" si="162"/>
        <v>0.38791563672364127</v>
      </c>
      <c r="AK355" s="42">
        <f t="shared" ca="1" si="162"/>
        <v>0.86973446810153221</v>
      </c>
      <c r="AL355" s="42">
        <f t="shared" ca="1" si="162"/>
        <v>0.33376698861478815</v>
      </c>
      <c r="AM355" s="42">
        <f t="shared" ca="1" si="162"/>
        <v>0.11142187541442994</v>
      </c>
    </row>
    <row r="356" spans="9:39" x14ac:dyDescent="0.3">
      <c r="I356">
        <v>353</v>
      </c>
      <c r="J356" s="14">
        <f t="shared" ca="1" si="145"/>
        <v>-60797</v>
      </c>
      <c r="K356" s="41">
        <f t="shared" ca="1" si="146"/>
        <v>18.93</v>
      </c>
      <c r="L356" s="41">
        <f t="shared" ca="1" si="147"/>
        <v>13.58</v>
      </c>
      <c r="M356" s="14">
        <f t="shared" ca="1" si="148"/>
        <v>5122</v>
      </c>
      <c r="N356" s="14">
        <f t="shared" ca="1" si="137"/>
        <v>17402.699999999997</v>
      </c>
      <c r="O356" s="41">
        <f t="shared" ca="1" si="149"/>
        <v>17.77</v>
      </c>
      <c r="P356" s="41">
        <f t="shared" ca="1" si="150"/>
        <v>13.72</v>
      </c>
      <c r="Q356" s="14">
        <f t="shared" ca="1" si="151"/>
        <v>5018</v>
      </c>
      <c r="R356" s="14">
        <f t="shared" ca="1" si="138"/>
        <v>10322.899999999994</v>
      </c>
      <c r="S356" s="41">
        <f t="shared" ca="1" si="152"/>
        <v>18.600000000000001</v>
      </c>
      <c r="T356" s="41">
        <f t="shared" ca="1" si="153"/>
        <v>13.45</v>
      </c>
      <c r="U356" s="14">
        <f t="shared" ca="1" si="154"/>
        <v>5130</v>
      </c>
      <c r="V356" s="14">
        <f t="shared" ca="1" si="139"/>
        <v>16419.500000000011</v>
      </c>
      <c r="W356" s="41">
        <f t="shared" ca="1" si="155"/>
        <v>19.14</v>
      </c>
      <c r="X356" s="41">
        <f t="shared" ca="1" si="156"/>
        <v>13.59</v>
      </c>
      <c r="Y356" s="14">
        <f t="shared" ca="1" si="157"/>
        <v>5138</v>
      </c>
      <c r="Z356" s="14">
        <f t="shared" ca="1" si="140"/>
        <v>18515.900000000005</v>
      </c>
      <c r="AA356" s="41">
        <f t="shared" ca="1" si="158"/>
        <v>18.77</v>
      </c>
      <c r="AB356" s="41">
        <f t="shared" ca="1" si="159"/>
        <v>13.44</v>
      </c>
      <c r="AC356" s="14">
        <f t="shared" ca="1" si="160"/>
        <v>5174</v>
      </c>
      <c r="AD356" s="14">
        <f t="shared" ca="1" si="141"/>
        <v>17577.420000000002</v>
      </c>
      <c r="AE356">
        <f t="shared" ca="1" si="142"/>
        <v>5</v>
      </c>
      <c r="AF356" s="46">
        <f t="shared" ca="1" si="143"/>
        <v>6033.3135753339529</v>
      </c>
      <c r="AH356" s="42">
        <f t="shared" ca="1" si="161"/>
        <v>0.12581786434388842</v>
      </c>
      <c r="AI356" s="42">
        <f t="shared" ca="1" si="162"/>
        <v>0.76354926667241774</v>
      </c>
      <c r="AJ356" s="42">
        <f t="shared" ca="1" si="162"/>
        <v>0.67635439655454632</v>
      </c>
      <c r="AK356" s="42">
        <f t="shared" ca="1" si="162"/>
        <v>0.66954470489935791</v>
      </c>
      <c r="AL356" s="42">
        <f t="shared" ca="1" si="162"/>
        <v>0.54111952914308858</v>
      </c>
      <c r="AM356" s="42">
        <f t="shared" ca="1" si="162"/>
        <v>0.74415397727450072</v>
      </c>
    </row>
    <row r="357" spans="9:39" x14ac:dyDescent="0.3">
      <c r="I357">
        <v>354</v>
      </c>
      <c r="J357" s="14">
        <f t="shared" ca="1" si="145"/>
        <v>-60236</v>
      </c>
      <c r="K357" s="41">
        <f t="shared" ca="1" si="146"/>
        <v>18.2</v>
      </c>
      <c r="L357" s="41">
        <f t="shared" ca="1" si="147"/>
        <v>12.79</v>
      </c>
      <c r="M357" s="14">
        <f t="shared" ca="1" si="148"/>
        <v>5185</v>
      </c>
      <c r="N357" s="14">
        <f t="shared" ca="1" si="137"/>
        <v>18050.850000000002</v>
      </c>
      <c r="O357" s="41">
        <f t="shared" ca="1" si="149"/>
        <v>19.12</v>
      </c>
      <c r="P357" s="41">
        <f t="shared" ca="1" si="150"/>
        <v>13.27</v>
      </c>
      <c r="Q357" s="14">
        <f t="shared" ca="1" si="151"/>
        <v>5278</v>
      </c>
      <c r="R357" s="14">
        <f t="shared" ca="1" si="138"/>
        <v>20876.300000000007</v>
      </c>
      <c r="S357" s="41">
        <f t="shared" ca="1" si="152"/>
        <v>19.309999999999999</v>
      </c>
      <c r="T357" s="41">
        <f t="shared" ca="1" si="153"/>
        <v>13.15</v>
      </c>
      <c r="U357" s="14">
        <f t="shared" ca="1" si="154"/>
        <v>5192</v>
      </c>
      <c r="V357" s="14">
        <f t="shared" ca="1" si="139"/>
        <v>21982.71999999999</v>
      </c>
      <c r="W357" s="41">
        <f t="shared" ca="1" si="155"/>
        <v>18.88</v>
      </c>
      <c r="X357" s="41">
        <f t="shared" ca="1" si="156"/>
        <v>13.38</v>
      </c>
      <c r="Y357" s="14">
        <f t="shared" ca="1" si="157"/>
        <v>5015</v>
      </c>
      <c r="Z357" s="14">
        <f t="shared" ca="1" si="140"/>
        <v>17582.499999999993</v>
      </c>
      <c r="AA357" s="41">
        <f t="shared" ca="1" si="158"/>
        <v>17.760000000000002</v>
      </c>
      <c r="AB357" s="41">
        <f t="shared" ca="1" si="159"/>
        <v>12.92</v>
      </c>
      <c r="AC357" s="14">
        <f t="shared" ca="1" si="160"/>
        <v>5183</v>
      </c>
      <c r="AD357" s="14">
        <f t="shared" ca="1" si="141"/>
        <v>0</v>
      </c>
      <c r="AE357">
        <f t="shared" ca="1" si="142"/>
        <v>4</v>
      </c>
      <c r="AF357" s="46">
        <f t="shared" ca="1" si="143"/>
        <v>7317.9612204117984</v>
      </c>
      <c r="AH357" s="42">
        <f t="shared" ca="1" si="161"/>
        <v>0.51721948907024551</v>
      </c>
      <c r="AI357" s="42">
        <f t="shared" ca="1" si="162"/>
        <v>0.99405755387043704</v>
      </c>
      <c r="AJ357" s="42">
        <f t="shared" ca="1" si="162"/>
        <v>0.57364870320439698</v>
      </c>
      <c r="AK357" s="42">
        <f t="shared" ca="1" si="162"/>
        <v>0.98272675682783406</v>
      </c>
      <c r="AL357" s="42">
        <f t="shared" ca="1" si="162"/>
        <v>0.77293157028154746</v>
      </c>
      <c r="AM357" s="42">
        <f t="shared" ca="1" si="162"/>
        <v>0.62503933190169259</v>
      </c>
    </row>
    <row r="358" spans="9:39" x14ac:dyDescent="0.3">
      <c r="I358">
        <v>355</v>
      </c>
      <c r="J358" s="14">
        <f t="shared" ca="1" si="145"/>
        <v>-58199</v>
      </c>
      <c r="K358" s="41">
        <f t="shared" ca="1" si="146"/>
        <v>18.96</v>
      </c>
      <c r="L358" s="41">
        <f t="shared" ca="1" si="147"/>
        <v>12.56</v>
      </c>
      <c r="M358" s="14">
        <f t="shared" ca="1" si="148"/>
        <v>5056</v>
      </c>
      <c r="N358" s="14">
        <f t="shared" ca="1" si="137"/>
        <v>22358.400000000001</v>
      </c>
      <c r="O358" s="41">
        <f t="shared" ca="1" si="149"/>
        <v>18.16</v>
      </c>
      <c r="P358" s="41">
        <f t="shared" ca="1" si="150"/>
        <v>12.78</v>
      </c>
      <c r="Q358" s="14">
        <f t="shared" ca="1" si="151"/>
        <v>5361</v>
      </c>
      <c r="R358" s="14">
        <f t="shared" ca="1" si="138"/>
        <v>18842.180000000004</v>
      </c>
      <c r="S358" s="41">
        <f t="shared" ca="1" si="152"/>
        <v>18.399999999999999</v>
      </c>
      <c r="T358" s="41">
        <f t="shared" ca="1" si="153"/>
        <v>13.18</v>
      </c>
      <c r="U358" s="14">
        <f t="shared" ca="1" si="154"/>
        <v>5022</v>
      </c>
      <c r="V358" s="14">
        <f t="shared" ca="1" si="139"/>
        <v>16214.839999999993</v>
      </c>
      <c r="W358" s="41">
        <f t="shared" ca="1" si="155"/>
        <v>18.5</v>
      </c>
      <c r="X358" s="41">
        <f t="shared" ca="1" si="156"/>
        <v>12.59</v>
      </c>
      <c r="Y358" s="14">
        <f t="shared" ca="1" si="157"/>
        <v>5103</v>
      </c>
      <c r="Z358" s="14">
        <f t="shared" ca="1" si="140"/>
        <v>20158.73</v>
      </c>
      <c r="AA358" s="41">
        <f t="shared" ca="1" si="158"/>
        <v>18.41</v>
      </c>
      <c r="AB358" s="41">
        <f t="shared" ca="1" si="159"/>
        <v>13.27</v>
      </c>
      <c r="AC358" s="14">
        <f t="shared" ca="1" si="160"/>
        <v>5007</v>
      </c>
      <c r="AD358" s="14">
        <f t="shared" ca="1" si="141"/>
        <v>0</v>
      </c>
      <c r="AE358">
        <f t="shared" ca="1" si="142"/>
        <v>4</v>
      </c>
      <c r="AF358" s="46">
        <f t="shared" ca="1" si="143"/>
        <v>8721.8848471664332</v>
      </c>
      <c r="AH358" s="42">
        <f t="shared" ca="1" si="161"/>
        <v>0.25228869150780941</v>
      </c>
      <c r="AI358" s="42">
        <f t="shared" ca="1" si="162"/>
        <v>0.87167435115216185</v>
      </c>
      <c r="AJ358" s="42">
        <f t="shared" ca="1" si="162"/>
        <v>0.52714389066184519</v>
      </c>
      <c r="AK358" s="42">
        <f t="shared" ca="1" si="162"/>
        <v>0.43369884411889137</v>
      </c>
      <c r="AL358" s="42">
        <f t="shared" ca="1" si="162"/>
        <v>0.87321262330484672</v>
      </c>
      <c r="AM358" s="42">
        <f t="shared" ca="1" si="162"/>
        <v>0.65324728044279157</v>
      </c>
    </row>
    <row r="359" spans="9:39" x14ac:dyDescent="0.3">
      <c r="I359">
        <v>356</v>
      </c>
      <c r="J359" s="14">
        <f t="shared" ca="1" si="145"/>
        <v>-59354</v>
      </c>
      <c r="K359" s="41">
        <f t="shared" ca="1" si="146"/>
        <v>18.53</v>
      </c>
      <c r="L359" s="41">
        <f t="shared" ca="1" si="147"/>
        <v>13.61</v>
      </c>
      <c r="M359" s="14">
        <f t="shared" ca="1" si="148"/>
        <v>5041</v>
      </c>
      <c r="N359" s="14">
        <f t="shared" ca="1" si="137"/>
        <v>14801.720000000008</v>
      </c>
      <c r="O359" s="41">
        <f t="shared" ca="1" si="149"/>
        <v>18.8</v>
      </c>
      <c r="P359" s="41">
        <f t="shared" ca="1" si="150"/>
        <v>13.78</v>
      </c>
      <c r="Q359" s="14" t="b">
        <f t="shared" ca="1" si="151"/>
        <v>0</v>
      </c>
      <c r="R359" s="14">
        <f t="shared" ca="1" si="138"/>
        <v>-10000</v>
      </c>
      <c r="S359" s="41">
        <f t="shared" ca="1" si="152"/>
        <v>18.8</v>
      </c>
      <c r="T359" s="41">
        <f t="shared" ca="1" si="153"/>
        <v>13.23</v>
      </c>
      <c r="U359" s="14">
        <f t="shared" ca="1" si="154"/>
        <v>5195</v>
      </c>
      <c r="V359" s="14">
        <f t="shared" ca="1" si="139"/>
        <v>18936.150000000001</v>
      </c>
      <c r="W359" s="41">
        <f t="shared" ca="1" si="155"/>
        <v>18.21</v>
      </c>
      <c r="X359" s="41">
        <f t="shared" ca="1" si="156"/>
        <v>13.01</v>
      </c>
      <c r="Y359" s="14">
        <f t="shared" ca="1" si="157"/>
        <v>5172</v>
      </c>
      <c r="Z359" s="14">
        <f t="shared" ca="1" si="140"/>
        <v>16894.400000000005</v>
      </c>
      <c r="AA359" s="41">
        <f t="shared" ca="1" si="158"/>
        <v>18.8</v>
      </c>
      <c r="AB359" s="41">
        <f t="shared" ca="1" si="159"/>
        <v>13.96</v>
      </c>
      <c r="AC359" s="14">
        <f t="shared" ca="1" si="160"/>
        <v>5134</v>
      </c>
      <c r="AD359" s="14">
        <f t="shared" ca="1" si="141"/>
        <v>0</v>
      </c>
      <c r="AE359">
        <f t="shared" ca="1" si="142"/>
        <v>4</v>
      </c>
      <c r="AF359" s="46">
        <f t="shared" ca="1" si="143"/>
        <v>-23593.371450083981</v>
      </c>
      <c r="AH359" s="42">
        <f t="shared" ca="1" si="161"/>
        <v>0.43948687039332091</v>
      </c>
      <c r="AI359" s="42">
        <f t="shared" ca="1" si="162"/>
        <v>0.62788798875742358</v>
      </c>
      <c r="AJ359" s="42">
        <f t="shared" ca="1" si="162"/>
        <v>0.56373122435940426</v>
      </c>
      <c r="AK359" s="42">
        <f t="shared" ca="1" si="162"/>
        <v>0.67186173505837476</v>
      </c>
      <c r="AL359" s="42">
        <f t="shared" ca="1" si="162"/>
        <v>0.75427390086332624</v>
      </c>
      <c r="AM359" s="42">
        <f t="shared" ca="1" si="162"/>
        <v>0.11382623543015891</v>
      </c>
    </row>
    <row r="360" spans="9:39" x14ac:dyDescent="0.3">
      <c r="I360">
        <v>357</v>
      </c>
      <c r="J360" s="14">
        <f t="shared" ca="1" si="145"/>
        <v>-62278</v>
      </c>
      <c r="K360" s="41">
        <f t="shared" ca="1" si="146"/>
        <v>18.059999999999999</v>
      </c>
      <c r="L360" s="41">
        <f t="shared" ca="1" si="147"/>
        <v>12.93</v>
      </c>
      <c r="M360" s="14">
        <f t="shared" ca="1" si="148"/>
        <v>5207</v>
      </c>
      <c r="N360" s="14">
        <f t="shared" ref="N360:N423" ca="1" si="163">(K360-L360)*M360-$B$3</f>
        <v>16711.909999999996</v>
      </c>
      <c r="O360" s="41">
        <f t="shared" ca="1" si="149"/>
        <v>19.48</v>
      </c>
      <c r="P360" s="41">
        <f t="shared" ca="1" si="150"/>
        <v>12.88</v>
      </c>
      <c r="Q360" s="14">
        <f t="shared" ca="1" si="151"/>
        <v>5366</v>
      </c>
      <c r="R360" s="14">
        <f t="shared" ref="R360:R423" ca="1" si="164">(O360-P360)*Q360-$B$3</f>
        <v>25415.599999999999</v>
      </c>
      <c r="S360" s="41">
        <f t="shared" ca="1" si="152"/>
        <v>19.39</v>
      </c>
      <c r="T360" s="41">
        <f t="shared" ca="1" si="153"/>
        <v>13.2</v>
      </c>
      <c r="U360" s="14">
        <f t="shared" ca="1" si="154"/>
        <v>5101</v>
      </c>
      <c r="V360" s="14">
        <f t="shared" ref="V360:V423" ca="1" si="165">(S360-T360)*U360-$B$3</f>
        <v>21575.190000000006</v>
      </c>
      <c r="W360" s="41">
        <f t="shared" ca="1" si="155"/>
        <v>19.36</v>
      </c>
      <c r="X360" s="41">
        <f t="shared" ca="1" si="156"/>
        <v>13.33</v>
      </c>
      <c r="Y360" s="14">
        <f t="shared" ca="1" si="157"/>
        <v>5187</v>
      </c>
      <c r="Z360" s="14">
        <f t="shared" ref="Z360:Z423" ca="1" si="166">IF(AE360&lt;=3,0,(W360-X360)*Y360-$B$3)</f>
        <v>21277.609999999997</v>
      </c>
      <c r="AA360" s="41">
        <f t="shared" ca="1" si="158"/>
        <v>17.89</v>
      </c>
      <c r="AB360" s="41">
        <f t="shared" ca="1" si="159"/>
        <v>13.02</v>
      </c>
      <c r="AC360" s="14">
        <f t="shared" ca="1" si="160"/>
        <v>5044</v>
      </c>
      <c r="AD360" s="14">
        <f t="shared" ref="AD360:AD423" ca="1" si="167">IF(AE360&lt;=4,0,(AA360-AB360)*AC360-$B$3)</f>
        <v>0</v>
      </c>
      <c r="AE360">
        <f t="shared" ref="AE360:AE423" ca="1" si="168">IF(AM360&lt;=0.1,3,IF(AND(AM360&gt;0.1,AM360&lt;0.7),4,IF(AM360&gt;=0.7,5,FALSE)))</f>
        <v>4</v>
      </c>
      <c r="AF360" s="46">
        <f t="shared" ref="AF360:AF423" ca="1" si="169">NPV($B$4,J360,N360,R360,V360,Z360,AD360)</f>
        <v>10449.577320707742</v>
      </c>
      <c r="AH360" s="42">
        <f t="shared" ca="1" si="161"/>
        <v>0.80949325572846942</v>
      </c>
      <c r="AI360" s="42">
        <f t="shared" ca="1" si="162"/>
        <v>0.91935705182067129</v>
      </c>
      <c r="AJ360" s="42">
        <f t="shared" ca="1" si="162"/>
        <v>0.68020540959286413</v>
      </c>
      <c r="AK360" s="42">
        <f t="shared" ca="1" si="162"/>
        <v>0.14963798286877372</v>
      </c>
      <c r="AL360" s="42">
        <f t="shared" ca="1" si="162"/>
        <v>0.70375646785154955</v>
      </c>
      <c r="AM360" s="42">
        <f t="shared" ca="1" si="162"/>
        <v>0.48587702777463126</v>
      </c>
    </row>
    <row r="361" spans="9:39" x14ac:dyDescent="0.3">
      <c r="I361">
        <v>358</v>
      </c>
      <c r="J361" s="14">
        <f t="shared" ca="1" si="145"/>
        <v>-60869</v>
      </c>
      <c r="K361" s="41">
        <f t="shared" ca="1" si="146"/>
        <v>18.12</v>
      </c>
      <c r="L361" s="41">
        <f t="shared" ca="1" si="147"/>
        <v>12.92</v>
      </c>
      <c r="M361" s="14">
        <f t="shared" ca="1" si="148"/>
        <v>5240</v>
      </c>
      <c r="N361" s="14">
        <f t="shared" ca="1" si="163"/>
        <v>17248.000000000007</v>
      </c>
      <c r="O361" s="41">
        <f t="shared" ca="1" si="149"/>
        <v>18.12</v>
      </c>
      <c r="P361" s="41">
        <f t="shared" ca="1" si="150"/>
        <v>13.46</v>
      </c>
      <c r="Q361" s="14" t="b">
        <f t="shared" ca="1" si="151"/>
        <v>0</v>
      </c>
      <c r="R361" s="14">
        <f t="shared" ca="1" si="164"/>
        <v>-10000</v>
      </c>
      <c r="S361" s="41">
        <f t="shared" ca="1" si="152"/>
        <v>18.66</v>
      </c>
      <c r="T361" s="41">
        <f t="shared" ca="1" si="153"/>
        <v>13.93</v>
      </c>
      <c r="U361" s="14">
        <f t="shared" ca="1" si="154"/>
        <v>5019</v>
      </c>
      <c r="V361" s="14">
        <f t="shared" ca="1" si="165"/>
        <v>13739.870000000003</v>
      </c>
      <c r="W361" s="41">
        <f t="shared" ca="1" si="155"/>
        <v>19.21</v>
      </c>
      <c r="X361" s="41">
        <f t="shared" ca="1" si="156"/>
        <v>12.93</v>
      </c>
      <c r="Y361" s="14">
        <f t="shared" ca="1" si="157"/>
        <v>5051</v>
      </c>
      <c r="Z361" s="14">
        <f t="shared" ca="1" si="166"/>
        <v>21720.280000000006</v>
      </c>
      <c r="AA361" s="41">
        <f t="shared" ca="1" si="158"/>
        <v>19.079999999999998</v>
      </c>
      <c r="AB361" s="41">
        <f t="shared" ca="1" si="159"/>
        <v>13.46</v>
      </c>
      <c r="AC361" s="14">
        <f t="shared" ca="1" si="160"/>
        <v>5011</v>
      </c>
      <c r="AD361" s="14">
        <f t="shared" ca="1" si="167"/>
        <v>0</v>
      </c>
      <c r="AE361">
        <f t="shared" ca="1" si="168"/>
        <v>4</v>
      </c>
      <c r="AF361" s="46">
        <f t="shared" ca="1" si="169"/>
        <v>-23355.198430964432</v>
      </c>
      <c r="AH361" s="42">
        <f t="shared" ca="1" si="161"/>
        <v>0.76683555491846334</v>
      </c>
      <c r="AI361" s="42">
        <f t="shared" ca="1" si="162"/>
        <v>0.54835116438329912</v>
      </c>
      <c r="AJ361" s="42">
        <f t="shared" ca="1" si="162"/>
        <v>0.79485661021887388</v>
      </c>
      <c r="AK361" s="42">
        <f t="shared" ca="1" si="162"/>
        <v>0.88715950664697851</v>
      </c>
      <c r="AL361" s="42">
        <f t="shared" ca="1" si="162"/>
        <v>0.88769441192949561</v>
      </c>
      <c r="AM361" s="42">
        <f t="shared" ca="1" si="162"/>
        <v>0.47058047380140267</v>
      </c>
    </row>
    <row r="362" spans="9:39" x14ac:dyDescent="0.3">
      <c r="I362">
        <v>359</v>
      </c>
      <c r="J362" s="14">
        <f t="shared" ca="1" si="145"/>
        <v>-60844</v>
      </c>
      <c r="K362" s="41">
        <f t="shared" ca="1" si="146"/>
        <v>18.13</v>
      </c>
      <c r="L362" s="41">
        <f t="shared" ca="1" si="147"/>
        <v>13.14</v>
      </c>
      <c r="M362" s="14">
        <f t="shared" ca="1" si="148"/>
        <v>4910</v>
      </c>
      <c r="N362" s="14">
        <f t="shared" ca="1" si="163"/>
        <v>14500.899999999991</v>
      </c>
      <c r="O362" s="41">
        <f t="shared" ca="1" si="149"/>
        <v>18.7</v>
      </c>
      <c r="P362" s="41">
        <f t="shared" ca="1" si="150"/>
        <v>13.89</v>
      </c>
      <c r="Q362" s="14">
        <f t="shared" ca="1" si="151"/>
        <v>5171</v>
      </c>
      <c r="R362" s="14">
        <f t="shared" ca="1" si="164"/>
        <v>14872.509999999995</v>
      </c>
      <c r="S362" s="41">
        <f t="shared" ca="1" si="152"/>
        <v>19.32</v>
      </c>
      <c r="T362" s="41">
        <f t="shared" ca="1" si="153"/>
        <v>12.52</v>
      </c>
      <c r="U362" s="14">
        <f t="shared" ca="1" si="154"/>
        <v>5130</v>
      </c>
      <c r="V362" s="14">
        <f t="shared" ca="1" si="165"/>
        <v>24884.000000000007</v>
      </c>
      <c r="W362" s="41">
        <f t="shared" ca="1" si="155"/>
        <v>17.96</v>
      </c>
      <c r="X362" s="41">
        <f t="shared" ca="1" si="156"/>
        <v>13.53</v>
      </c>
      <c r="Y362" s="14">
        <f t="shared" ca="1" si="157"/>
        <v>5194</v>
      </c>
      <c r="Z362" s="14">
        <f t="shared" ca="1" si="166"/>
        <v>13009.420000000009</v>
      </c>
      <c r="AA362" s="41">
        <f t="shared" ca="1" si="158"/>
        <v>18.45</v>
      </c>
      <c r="AB362" s="41">
        <f t="shared" ca="1" si="159"/>
        <v>13.35</v>
      </c>
      <c r="AC362" s="14">
        <f t="shared" ca="1" si="160"/>
        <v>4944</v>
      </c>
      <c r="AD362" s="14">
        <f t="shared" ca="1" si="167"/>
        <v>15214.399999999998</v>
      </c>
      <c r="AE362">
        <f t="shared" ca="1" si="168"/>
        <v>5</v>
      </c>
      <c r="AF362" s="46">
        <f t="shared" ca="1" si="169"/>
        <v>8150.4013418206814</v>
      </c>
      <c r="AH362" s="42">
        <f t="shared" ca="1" si="161"/>
        <v>6.7482276254834939E-2</v>
      </c>
      <c r="AI362" s="42">
        <f t="shared" ca="1" si="162"/>
        <v>0.54173169798762277</v>
      </c>
      <c r="AJ362" s="42">
        <f t="shared" ca="1" si="162"/>
        <v>0.90944455368297783</v>
      </c>
      <c r="AK362" s="42">
        <f t="shared" ca="1" si="162"/>
        <v>0.85654106089071136</v>
      </c>
      <c r="AL362" s="42">
        <f t="shared" ca="1" si="162"/>
        <v>4.1960389094243267E-2</v>
      </c>
      <c r="AM362" s="42">
        <f t="shared" ca="1" si="162"/>
        <v>0.98179824258733162</v>
      </c>
    </row>
    <row r="363" spans="9:39" x14ac:dyDescent="0.3">
      <c r="I363">
        <v>360</v>
      </c>
      <c r="J363" s="14">
        <f t="shared" ca="1" si="145"/>
        <v>-61831</v>
      </c>
      <c r="K363" s="41">
        <f t="shared" ca="1" si="146"/>
        <v>18.61</v>
      </c>
      <c r="L363" s="41">
        <f t="shared" ca="1" si="147"/>
        <v>13</v>
      </c>
      <c r="M363" s="14">
        <f t="shared" ca="1" si="148"/>
        <v>5320</v>
      </c>
      <c r="N363" s="14">
        <f t="shared" ca="1" si="163"/>
        <v>19845.199999999997</v>
      </c>
      <c r="O363" s="41">
        <f t="shared" ca="1" si="149"/>
        <v>19.149999999999999</v>
      </c>
      <c r="P363" s="41">
        <f t="shared" ca="1" si="150"/>
        <v>13.59</v>
      </c>
      <c r="Q363" s="14" t="b">
        <f t="shared" ca="1" si="151"/>
        <v>0</v>
      </c>
      <c r="R363" s="14">
        <f t="shared" ca="1" si="164"/>
        <v>-10000</v>
      </c>
      <c r="S363" s="41">
        <f t="shared" ca="1" si="152"/>
        <v>17.7</v>
      </c>
      <c r="T363" s="41">
        <f t="shared" ca="1" si="153"/>
        <v>13.67</v>
      </c>
      <c r="U363" s="14">
        <f t="shared" ca="1" si="154"/>
        <v>4992</v>
      </c>
      <c r="V363" s="14">
        <f t="shared" ca="1" si="165"/>
        <v>10117.759999999998</v>
      </c>
      <c r="W363" s="41">
        <f t="shared" ca="1" si="155"/>
        <v>17.71</v>
      </c>
      <c r="X363" s="41">
        <f t="shared" ca="1" si="156"/>
        <v>13.85</v>
      </c>
      <c r="Y363" s="14">
        <f t="shared" ca="1" si="157"/>
        <v>5191</v>
      </c>
      <c r="Z363" s="14">
        <f t="shared" ca="1" si="166"/>
        <v>10037.260000000006</v>
      </c>
      <c r="AA363" s="41">
        <f t="shared" ca="1" si="158"/>
        <v>18.82</v>
      </c>
      <c r="AB363" s="41">
        <f t="shared" ca="1" si="159"/>
        <v>13.77</v>
      </c>
      <c r="AC363" s="14">
        <f t="shared" ca="1" si="160"/>
        <v>5153</v>
      </c>
      <c r="AD363" s="14">
        <f t="shared" ca="1" si="167"/>
        <v>0</v>
      </c>
      <c r="AE363">
        <f t="shared" ca="1" si="168"/>
        <v>4</v>
      </c>
      <c r="AF363" s="46">
        <f t="shared" ca="1" si="169"/>
        <v>-33550.52940407944</v>
      </c>
      <c r="AH363" s="42">
        <f t="shared" ca="1" si="161"/>
        <v>0.73144075503087602</v>
      </c>
      <c r="AI363" s="42">
        <f t="shared" ca="1" si="162"/>
        <v>0.22983289514630978</v>
      </c>
      <c r="AJ363" s="42">
        <f t="shared" ca="1" si="162"/>
        <v>1.564627467310109E-2</v>
      </c>
      <c r="AK363" s="42">
        <f t="shared" ca="1" si="162"/>
        <v>0.44295746505588807</v>
      </c>
      <c r="AL363" s="42">
        <f t="shared" ca="1" si="162"/>
        <v>0.94196864576328232</v>
      </c>
      <c r="AM363" s="42">
        <f t="shared" ca="1" si="162"/>
        <v>0.41269861421131515</v>
      </c>
    </row>
    <row r="364" spans="9:39" x14ac:dyDescent="0.3">
      <c r="I364">
        <v>361</v>
      </c>
      <c r="J364" s="14">
        <f t="shared" ca="1" si="145"/>
        <v>-59887</v>
      </c>
      <c r="K364" s="41">
        <f t="shared" ca="1" si="146"/>
        <v>19.22</v>
      </c>
      <c r="L364" s="41">
        <f t="shared" ca="1" si="147"/>
        <v>13.05</v>
      </c>
      <c r="M364" s="14">
        <f t="shared" ca="1" si="148"/>
        <v>5181</v>
      </c>
      <c r="N364" s="14">
        <f t="shared" ca="1" si="163"/>
        <v>21966.76999999999</v>
      </c>
      <c r="O364" s="41">
        <f t="shared" ca="1" si="149"/>
        <v>18.559999999999999</v>
      </c>
      <c r="P364" s="41">
        <f t="shared" ca="1" si="150"/>
        <v>13.7</v>
      </c>
      <c r="Q364" s="14">
        <f t="shared" ca="1" si="151"/>
        <v>5072</v>
      </c>
      <c r="R364" s="14">
        <f t="shared" ca="1" si="164"/>
        <v>14649.919999999998</v>
      </c>
      <c r="S364" s="41">
        <f t="shared" ca="1" si="152"/>
        <v>17.850000000000001</v>
      </c>
      <c r="T364" s="41">
        <f t="shared" ca="1" si="153"/>
        <v>12.81</v>
      </c>
      <c r="U364" s="14">
        <f t="shared" ca="1" si="154"/>
        <v>5065</v>
      </c>
      <c r="V364" s="14">
        <f t="shared" ca="1" si="165"/>
        <v>15527.600000000006</v>
      </c>
      <c r="W364" s="41">
        <f t="shared" ca="1" si="155"/>
        <v>19.2</v>
      </c>
      <c r="X364" s="41">
        <f t="shared" ca="1" si="156"/>
        <v>13.67</v>
      </c>
      <c r="Y364" s="14">
        <f t="shared" ca="1" si="157"/>
        <v>5147</v>
      </c>
      <c r="Z364" s="14">
        <f t="shared" ca="1" si="166"/>
        <v>18462.909999999996</v>
      </c>
      <c r="AA364" s="41">
        <f t="shared" ca="1" si="158"/>
        <v>19.149999999999999</v>
      </c>
      <c r="AB364" s="41">
        <f t="shared" ca="1" si="159"/>
        <v>13.72</v>
      </c>
      <c r="AC364" s="14">
        <f t="shared" ca="1" si="160"/>
        <v>4946</v>
      </c>
      <c r="AD364" s="14">
        <f t="shared" ca="1" si="167"/>
        <v>0</v>
      </c>
      <c r="AE364">
        <f t="shared" ca="1" si="168"/>
        <v>4</v>
      </c>
      <c r="AF364" s="46">
        <f t="shared" ca="1" si="169"/>
        <v>1449.4065718565544</v>
      </c>
      <c r="AH364" s="42">
        <f t="shared" ca="1" si="161"/>
        <v>0.36945040634905013</v>
      </c>
      <c r="AI364" s="42">
        <f t="shared" ca="1" si="162"/>
        <v>0.3374510813216236</v>
      </c>
      <c r="AJ364" s="42">
        <f t="shared" ca="1" si="162"/>
        <v>0.29231010544777714</v>
      </c>
      <c r="AK364" s="42">
        <f t="shared" ca="1" si="162"/>
        <v>0.41052400760953978</v>
      </c>
      <c r="AL364" s="42">
        <f t="shared" ca="1" si="162"/>
        <v>5.3731888111333115E-2</v>
      </c>
      <c r="AM364" s="42">
        <f t="shared" ca="1" si="162"/>
        <v>0.48384167570109471</v>
      </c>
    </row>
    <row r="365" spans="9:39" x14ac:dyDescent="0.3">
      <c r="I365">
        <v>362</v>
      </c>
      <c r="J365" s="14">
        <f t="shared" ca="1" si="145"/>
        <v>-61826</v>
      </c>
      <c r="K365" s="41">
        <f t="shared" ca="1" si="146"/>
        <v>18.41</v>
      </c>
      <c r="L365" s="41">
        <f t="shared" ca="1" si="147"/>
        <v>13.7</v>
      </c>
      <c r="M365" s="14">
        <f t="shared" ca="1" si="148"/>
        <v>5025</v>
      </c>
      <c r="N365" s="14">
        <f t="shared" ca="1" si="163"/>
        <v>13667.750000000004</v>
      </c>
      <c r="O365" s="41">
        <f t="shared" ca="1" si="149"/>
        <v>18.309999999999999</v>
      </c>
      <c r="P365" s="41">
        <f t="shared" ca="1" si="150"/>
        <v>13.86</v>
      </c>
      <c r="Q365" s="14">
        <f t="shared" ca="1" si="151"/>
        <v>5066</v>
      </c>
      <c r="R365" s="14">
        <f t="shared" ca="1" si="164"/>
        <v>12543.699999999997</v>
      </c>
      <c r="S365" s="41">
        <f t="shared" ca="1" si="152"/>
        <v>18.63</v>
      </c>
      <c r="T365" s="41">
        <f t="shared" ca="1" si="153"/>
        <v>13.98</v>
      </c>
      <c r="U365" s="14">
        <f t="shared" ca="1" si="154"/>
        <v>5181</v>
      </c>
      <c r="V365" s="14">
        <f t="shared" ca="1" si="165"/>
        <v>14091.649999999994</v>
      </c>
      <c r="W365" s="41">
        <f t="shared" ca="1" si="155"/>
        <v>18.100000000000001</v>
      </c>
      <c r="X365" s="41">
        <f t="shared" ca="1" si="156"/>
        <v>12.65</v>
      </c>
      <c r="Y365" s="14">
        <f t="shared" ca="1" si="157"/>
        <v>4944</v>
      </c>
      <c r="Z365" s="14">
        <f t="shared" ca="1" si="166"/>
        <v>16944.800000000007</v>
      </c>
      <c r="AA365" s="41">
        <f t="shared" ca="1" si="158"/>
        <v>19.07</v>
      </c>
      <c r="AB365" s="41">
        <f t="shared" ca="1" si="159"/>
        <v>13.47</v>
      </c>
      <c r="AC365" s="14">
        <f t="shared" ca="1" si="160"/>
        <v>4982</v>
      </c>
      <c r="AD365" s="14">
        <f t="shared" ca="1" si="167"/>
        <v>0</v>
      </c>
      <c r="AE365">
        <f t="shared" ca="1" si="168"/>
        <v>4</v>
      </c>
      <c r="AF365" s="46">
        <f t="shared" ca="1" si="169"/>
        <v>-11806.1868936139</v>
      </c>
      <c r="AH365" s="42">
        <f t="shared" ca="1" si="161"/>
        <v>0.22913853586042954</v>
      </c>
      <c r="AI365" s="42">
        <f t="shared" ca="1" si="162"/>
        <v>0.37653289217471464</v>
      </c>
      <c r="AJ365" s="42">
        <f t="shared" ca="1" si="162"/>
        <v>0.49487484284826189</v>
      </c>
      <c r="AK365" s="42">
        <f t="shared" ca="1" si="162"/>
        <v>4.3023661556909287E-2</v>
      </c>
      <c r="AL365" s="42">
        <f t="shared" ca="1" si="162"/>
        <v>8.0384437048552915E-2</v>
      </c>
      <c r="AM365" s="42">
        <f t="shared" ca="1" si="162"/>
        <v>0.22549491552471812</v>
      </c>
    </row>
    <row r="366" spans="9:39" x14ac:dyDescent="0.3">
      <c r="I366">
        <v>363</v>
      </c>
      <c r="J366" s="14">
        <f t="shared" ca="1" si="145"/>
        <v>-58655</v>
      </c>
      <c r="K366" s="41">
        <f t="shared" ca="1" si="146"/>
        <v>19.489999999999998</v>
      </c>
      <c r="L366" s="41">
        <f t="shared" ca="1" si="147"/>
        <v>12.77</v>
      </c>
      <c r="M366" s="14">
        <f t="shared" ca="1" si="148"/>
        <v>5156</v>
      </c>
      <c r="N366" s="14">
        <f t="shared" ca="1" si="163"/>
        <v>24648.319999999992</v>
      </c>
      <c r="O366" s="41">
        <f t="shared" ca="1" si="149"/>
        <v>18.329999999999998</v>
      </c>
      <c r="P366" s="41">
        <f t="shared" ca="1" si="150"/>
        <v>12.61</v>
      </c>
      <c r="Q366" s="14" t="b">
        <f t="shared" ca="1" si="151"/>
        <v>0</v>
      </c>
      <c r="R366" s="14">
        <f t="shared" ca="1" si="164"/>
        <v>-10000</v>
      </c>
      <c r="S366" s="41">
        <f t="shared" ca="1" si="152"/>
        <v>17.91</v>
      </c>
      <c r="T366" s="41">
        <f t="shared" ca="1" si="153"/>
        <v>13.1</v>
      </c>
      <c r="U366" s="14">
        <f t="shared" ca="1" si="154"/>
        <v>5123</v>
      </c>
      <c r="V366" s="14">
        <f t="shared" ca="1" si="165"/>
        <v>14641.630000000001</v>
      </c>
      <c r="W366" s="41">
        <f t="shared" ca="1" si="155"/>
        <v>18.760000000000002</v>
      </c>
      <c r="X366" s="41">
        <f t="shared" ca="1" si="156"/>
        <v>13.6</v>
      </c>
      <c r="Y366" s="14">
        <f t="shared" ca="1" si="157"/>
        <v>5097</v>
      </c>
      <c r="Z366" s="14">
        <f t="shared" ca="1" si="166"/>
        <v>16300.520000000011</v>
      </c>
      <c r="AA366" s="41">
        <f t="shared" ca="1" si="158"/>
        <v>17.75</v>
      </c>
      <c r="AB366" s="41">
        <f t="shared" ca="1" si="159"/>
        <v>12.69</v>
      </c>
      <c r="AC366" s="14">
        <f t="shared" ca="1" si="160"/>
        <v>5150</v>
      </c>
      <c r="AD366" s="14">
        <f t="shared" ca="1" si="167"/>
        <v>16059.000000000004</v>
      </c>
      <c r="AE366">
        <f t="shared" ca="1" si="168"/>
        <v>5</v>
      </c>
      <c r="AF366" s="46">
        <f t="shared" ca="1" si="169"/>
        <v>-6694.9809850055108</v>
      </c>
      <c r="AH366" s="42">
        <f t="shared" ca="1" si="161"/>
        <v>0.5694266114401052</v>
      </c>
      <c r="AI366" s="42">
        <f t="shared" ca="1" si="162"/>
        <v>0.20978767834523659</v>
      </c>
      <c r="AJ366" s="42">
        <f t="shared" ca="1" si="162"/>
        <v>0.41357647258685448</v>
      </c>
      <c r="AK366" s="42">
        <f t="shared" ca="1" si="162"/>
        <v>0.86371494057306408</v>
      </c>
      <c r="AL366" s="42">
        <f t="shared" ca="1" si="162"/>
        <v>0.85036667490018802</v>
      </c>
      <c r="AM366" s="42">
        <f t="shared" ca="1" si="162"/>
        <v>0.73834157586374904</v>
      </c>
    </row>
    <row r="367" spans="9:39" x14ac:dyDescent="0.3">
      <c r="I367">
        <v>364</v>
      </c>
      <c r="J367" s="14">
        <f t="shared" ca="1" si="145"/>
        <v>-58123</v>
      </c>
      <c r="K367" s="41">
        <f t="shared" ca="1" si="146"/>
        <v>19.46</v>
      </c>
      <c r="L367" s="41">
        <f t="shared" ca="1" si="147"/>
        <v>12.59</v>
      </c>
      <c r="M367" s="14">
        <f t="shared" ca="1" si="148"/>
        <v>5237</v>
      </c>
      <c r="N367" s="14">
        <f t="shared" ca="1" si="163"/>
        <v>25978.190000000002</v>
      </c>
      <c r="O367" s="41">
        <f t="shared" ca="1" si="149"/>
        <v>17.739999999999998</v>
      </c>
      <c r="P367" s="41">
        <f t="shared" ca="1" si="150"/>
        <v>12.84</v>
      </c>
      <c r="Q367" s="14" t="b">
        <f t="shared" ca="1" si="151"/>
        <v>0</v>
      </c>
      <c r="R367" s="14">
        <f t="shared" ca="1" si="164"/>
        <v>-10000</v>
      </c>
      <c r="S367" s="41">
        <f t="shared" ca="1" si="152"/>
        <v>17.95</v>
      </c>
      <c r="T367" s="41">
        <f t="shared" ca="1" si="153"/>
        <v>13.9</v>
      </c>
      <c r="U367" s="14">
        <f t="shared" ca="1" si="154"/>
        <v>5087</v>
      </c>
      <c r="V367" s="14">
        <f t="shared" ca="1" si="165"/>
        <v>10602.349999999995</v>
      </c>
      <c r="W367" s="41">
        <f t="shared" ca="1" si="155"/>
        <v>19.02</v>
      </c>
      <c r="X367" s="41">
        <f t="shared" ca="1" si="156"/>
        <v>13.63</v>
      </c>
      <c r="Y367" s="14">
        <f t="shared" ca="1" si="157"/>
        <v>5066</v>
      </c>
      <c r="Z367" s="14">
        <f t="shared" ca="1" si="166"/>
        <v>17305.739999999994</v>
      </c>
      <c r="AA367" s="41">
        <f t="shared" ca="1" si="158"/>
        <v>18.91</v>
      </c>
      <c r="AB367" s="41">
        <f t="shared" ca="1" si="159"/>
        <v>13.67</v>
      </c>
      <c r="AC367" s="14">
        <f t="shared" ca="1" si="160"/>
        <v>5181</v>
      </c>
      <c r="AD367" s="14">
        <f t="shared" ca="1" si="167"/>
        <v>0</v>
      </c>
      <c r="AE367">
        <f t="shared" ca="1" si="168"/>
        <v>4</v>
      </c>
      <c r="AF367" s="46">
        <f t="shared" ca="1" si="169"/>
        <v>-18778.805177307368</v>
      </c>
      <c r="AH367" s="42">
        <f t="shared" ca="1" si="161"/>
        <v>0.93583579620828905</v>
      </c>
      <c r="AI367" s="42">
        <f t="shared" ca="1" si="162"/>
        <v>0.26330096022495209</v>
      </c>
      <c r="AJ367" s="42">
        <f t="shared" ca="1" si="162"/>
        <v>0.78961264184371793</v>
      </c>
      <c r="AK367" s="42">
        <f t="shared" ca="1" si="162"/>
        <v>0.53747567399265239</v>
      </c>
      <c r="AL367" s="42">
        <f t="shared" ca="1" si="162"/>
        <v>0.80045024530558906</v>
      </c>
      <c r="AM367" s="42">
        <f t="shared" ca="1" si="162"/>
        <v>0.62491532281568407</v>
      </c>
    </row>
    <row r="368" spans="9:39" x14ac:dyDescent="0.3">
      <c r="I368">
        <v>365</v>
      </c>
      <c r="J368" s="14">
        <f t="shared" ca="1" si="145"/>
        <v>-61000</v>
      </c>
      <c r="K368" s="41">
        <f t="shared" ca="1" si="146"/>
        <v>17.86</v>
      </c>
      <c r="L368" s="41">
        <f t="shared" ca="1" si="147"/>
        <v>13.92</v>
      </c>
      <c r="M368" s="14">
        <f t="shared" ca="1" si="148"/>
        <v>5239</v>
      </c>
      <c r="N368" s="14">
        <f t="shared" ca="1" si="163"/>
        <v>10641.659999999996</v>
      </c>
      <c r="O368" s="41">
        <f t="shared" ca="1" si="149"/>
        <v>19.260000000000002</v>
      </c>
      <c r="P368" s="41">
        <f t="shared" ca="1" si="150"/>
        <v>12.59</v>
      </c>
      <c r="Q368" s="14">
        <f t="shared" ca="1" si="151"/>
        <v>4948</v>
      </c>
      <c r="R368" s="14">
        <f t="shared" ca="1" si="164"/>
        <v>23003.160000000011</v>
      </c>
      <c r="S368" s="41">
        <f t="shared" ca="1" si="152"/>
        <v>18.7</v>
      </c>
      <c r="T368" s="41">
        <f t="shared" ca="1" si="153"/>
        <v>13.94</v>
      </c>
      <c r="U368" s="14">
        <f t="shared" ca="1" si="154"/>
        <v>5122</v>
      </c>
      <c r="V368" s="14">
        <f t="shared" ca="1" si="165"/>
        <v>14380.719999999998</v>
      </c>
      <c r="W368" s="41">
        <f t="shared" ca="1" si="155"/>
        <v>19.43</v>
      </c>
      <c r="X368" s="41">
        <f t="shared" ca="1" si="156"/>
        <v>13.02</v>
      </c>
      <c r="Y368" s="14">
        <f t="shared" ca="1" si="157"/>
        <v>5139</v>
      </c>
      <c r="Z368" s="14">
        <f t="shared" ca="1" si="166"/>
        <v>22940.989999999998</v>
      </c>
      <c r="AA368" s="41">
        <f t="shared" ca="1" si="158"/>
        <v>19.05</v>
      </c>
      <c r="AB368" s="41">
        <f t="shared" ca="1" si="159"/>
        <v>13</v>
      </c>
      <c r="AC368" s="14">
        <f t="shared" ca="1" si="160"/>
        <v>5119</v>
      </c>
      <c r="AD368" s="14">
        <f t="shared" ca="1" si="167"/>
        <v>20969.950000000004</v>
      </c>
      <c r="AE368">
        <f t="shared" ca="1" si="168"/>
        <v>5</v>
      </c>
      <c r="AF368" s="46">
        <f t="shared" ca="1" si="169"/>
        <v>14554.473152130246</v>
      </c>
      <c r="AH368" s="42">
        <f t="shared" ca="1" si="161"/>
        <v>0.72195859526538431</v>
      </c>
      <c r="AI368" s="42">
        <f t="shared" ca="1" si="162"/>
        <v>4.1608823023211672E-2</v>
      </c>
      <c r="AJ368" s="42">
        <f t="shared" ca="1" si="162"/>
        <v>0.68049205436145077</v>
      </c>
      <c r="AK368" s="42">
        <f t="shared" ca="1" si="162"/>
        <v>0.57426434439602891</v>
      </c>
      <c r="AL368" s="42">
        <f t="shared" ca="1" si="162"/>
        <v>0.18724643594993384</v>
      </c>
      <c r="AM368" s="42">
        <f t="shared" ca="1" si="162"/>
        <v>0.91135146109202081</v>
      </c>
    </row>
    <row r="369" spans="9:39" x14ac:dyDescent="0.3">
      <c r="I369">
        <v>366</v>
      </c>
      <c r="J369" s="14">
        <f t="shared" ca="1" si="145"/>
        <v>-59668</v>
      </c>
      <c r="K369" s="41">
        <f t="shared" ca="1" si="146"/>
        <v>18.09</v>
      </c>
      <c r="L369" s="41">
        <f t="shared" ca="1" si="147"/>
        <v>13.61</v>
      </c>
      <c r="M369" s="14">
        <f t="shared" ca="1" si="148"/>
        <v>5225</v>
      </c>
      <c r="N369" s="14">
        <f t="shared" ca="1" si="163"/>
        <v>13408.000000000004</v>
      </c>
      <c r="O369" s="41">
        <f t="shared" ca="1" si="149"/>
        <v>19.309999999999999</v>
      </c>
      <c r="P369" s="41">
        <f t="shared" ca="1" si="150"/>
        <v>12.95</v>
      </c>
      <c r="Q369" s="14">
        <f t="shared" ca="1" si="151"/>
        <v>5062</v>
      </c>
      <c r="R369" s="14">
        <f t="shared" ca="1" si="164"/>
        <v>22194.319999999996</v>
      </c>
      <c r="S369" s="41">
        <f t="shared" ca="1" si="152"/>
        <v>18.43</v>
      </c>
      <c r="T369" s="41">
        <f t="shared" ca="1" si="153"/>
        <v>12.84</v>
      </c>
      <c r="U369" s="14">
        <f t="shared" ca="1" si="154"/>
        <v>5100</v>
      </c>
      <c r="V369" s="14">
        <f t="shared" ca="1" si="165"/>
        <v>18509</v>
      </c>
      <c r="W369" s="41">
        <f t="shared" ca="1" si="155"/>
        <v>18.22</v>
      </c>
      <c r="X369" s="41">
        <f t="shared" ca="1" si="156"/>
        <v>13.42</v>
      </c>
      <c r="Y369" s="14">
        <f t="shared" ca="1" si="157"/>
        <v>5015</v>
      </c>
      <c r="Z369" s="14">
        <f t="shared" ca="1" si="166"/>
        <v>14071.999999999996</v>
      </c>
      <c r="AA369" s="41">
        <f t="shared" ca="1" si="158"/>
        <v>18.46</v>
      </c>
      <c r="AB369" s="41">
        <f t="shared" ca="1" si="159"/>
        <v>13.7</v>
      </c>
      <c r="AC369" s="14">
        <f t="shared" ca="1" si="160"/>
        <v>5035</v>
      </c>
      <c r="AD369" s="14">
        <f t="shared" ca="1" si="167"/>
        <v>0</v>
      </c>
      <c r="AE369">
        <f t="shared" ca="1" si="168"/>
        <v>4</v>
      </c>
      <c r="AF369" s="46">
        <f t="shared" ca="1" si="169"/>
        <v>-546.43610279177699</v>
      </c>
      <c r="AH369" s="42">
        <f t="shared" ca="1" si="161"/>
        <v>0.92107948818347296</v>
      </c>
      <c r="AI369" s="42">
        <f t="shared" ca="1" si="162"/>
        <v>0.61034671151798869</v>
      </c>
      <c r="AJ369" s="42">
        <f t="shared" ca="1" si="162"/>
        <v>0.3655305894097719</v>
      </c>
      <c r="AK369" s="42">
        <f t="shared" ca="1" si="162"/>
        <v>0.31164357358447914</v>
      </c>
      <c r="AL369" s="42">
        <f t="shared" ca="1" si="162"/>
        <v>0.53518463368389679</v>
      </c>
      <c r="AM369" s="42">
        <f t="shared" ca="1" si="162"/>
        <v>0.32483128355291746</v>
      </c>
    </row>
    <row r="370" spans="9:39" x14ac:dyDescent="0.3">
      <c r="I370">
        <v>367</v>
      </c>
      <c r="J370" s="14">
        <f t="shared" ca="1" si="145"/>
        <v>-59810</v>
      </c>
      <c r="K370" s="41">
        <f t="shared" ca="1" si="146"/>
        <v>18.54</v>
      </c>
      <c r="L370" s="41">
        <f t="shared" ca="1" si="147"/>
        <v>13.53</v>
      </c>
      <c r="M370" s="14">
        <f t="shared" ca="1" si="148"/>
        <v>5022</v>
      </c>
      <c r="N370" s="14">
        <f t="shared" ca="1" si="163"/>
        <v>15160.219999999998</v>
      </c>
      <c r="O370" s="41">
        <f t="shared" ca="1" si="149"/>
        <v>18.190000000000001</v>
      </c>
      <c r="P370" s="41">
        <f t="shared" ca="1" si="150"/>
        <v>12.61</v>
      </c>
      <c r="Q370" s="14">
        <f t="shared" ca="1" si="151"/>
        <v>5347</v>
      </c>
      <c r="R370" s="14">
        <f t="shared" ca="1" si="164"/>
        <v>19836.260000000009</v>
      </c>
      <c r="S370" s="41">
        <f t="shared" ca="1" si="152"/>
        <v>19.170000000000002</v>
      </c>
      <c r="T370" s="41">
        <f t="shared" ca="1" si="153"/>
        <v>13.45</v>
      </c>
      <c r="U370" s="14">
        <f t="shared" ca="1" si="154"/>
        <v>4925</v>
      </c>
      <c r="V370" s="14">
        <f t="shared" ca="1" si="165"/>
        <v>18171.000000000011</v>
      </c>
      <c r="W370" s="41">
        <f t="shared" ca="1" si="155"/>
        <v>19.28</v>
      </c>
      <c r="X370" s="41">
        <f t="shared" ca="1" si="156"/>
        <v>13.58</v>
      </c>
      <c r="Y370" s="14">
        <f t="shared" ca="1" si="157"/>
        <v>5074</v>
      </c>
      <c r="Z370" s="14">
        <f t="shared" ca="1" si="166"/>
        <v>18921.800000000007</v>
      </c>
      <c r="AA370" s="41">
        <f t="shared" ca="1" si="158"/>
        <v>18.809999999999999</v>
      </c>
      <c r="AB370" s="41">
        <f t="shared" ca="1" si="159"/>
        <v>13.73</v>
      </c>
      <c r="AC370" s="14">
        <f t="shared" ca="1" si="160"/>
        <v>5014</v>
      </c>
      <c r="AD370" s="14">
        <f t="shared" ca="1" si="167"/>
        <v>0</v>
      </c>
      <c r="AE370">
        <f t="shared" ca="1" si="168"/>
        <v>4</v>
      </c>
      <c r="AF370" s="46">
        <f t="shared" ca="1" si="169"/>
        <v>2255.5235772232559</v>
      </c>
      <c r="AH370" s="42">
        <f t="shared" ca="1" si="161"/>
        <v>0.14332620682217556</v>
      </c>
      <c r="AI370" s="42">
        <f t="shared" ca="1" si="162"/>
        <v>0.9588035812231801</v>
      </c>
      <c r="AJ370" s="42">
        <f t="shared" ca="1" si="162"/>
        <v>2.0217490351148837E-2</v>
      </c>
      <c r="AK370" s="42">
        <f t="shared" ca="1" si="162"/>
        <v>0.24074720192658183</v>
      </c>
      <c r="AL370" s="42">
        <f t="shared" ca="1" si="162"/>
        <v>0.86217299849506357</v>
      </c>
      <c r="AM370" s="42">
        <f t="shared" ca="1" si="162"/>
        <v>0.26225120231775634</v>
      </c>
    </row>
    <row r="371" spans="9:39" x14ac:dyDescent="0.3">
      <c r="I371">
        <v>368</v>
      </c>
      <c r="J371" s="14">
        <f t="shared" ca="1" si="145"/>
        <v>-61298</v>
      </c>
      <c r="K371" s="41">
        <f t="shared" ca="1" si="146"/>
        <v>19.260000000000002</v>
      </c>
      <c r="L371" s="41">
        <f t="shared" ca="1" si="147"/>
        <v>13.24</v>
      </c>
      <c r="M371" s="14">
        <f t="shared" ca="1" si="148"/>
        <v>5250</v>
      </c>
      <c r="N371" s="14">
        <f t="shared" ca="1" si="163"/>
        <v>21605.000000000007</v>
      </c>
      <c r="O371" s="41">
        <f t="shared" ca="1" si="149"/>
        <v>18.87</v>
      </c>
      <c r="P371" s="41">
        <f t="shared" ca="1" si="150"/>
        <v>13.29</v>
      </c>
      <c r="Q371" s="14">
        <f t="shared" ca="1" si="151"/>
        <v>5157</v>
      </c>
      <c r="R371" s="14">
        <f t="shared" ca="1" si="164"/>
        <v>18776.060000000009</v>
      </c>
      <c r="S371" s="41">
        <f t="shared" ca="1" si="152"/>
        <v>18.41</v>
      </c>
      <c r="T371" s="41">
        <f t="shared" ca="1" si="153"/>
        <v>13.07</v>
      </c>
      <c r="U371" s="14">
        <f t="shared" ca="1" si="154"/>
        <v>5148</v>
      </c>
      <c r="V371" s="14">
        <f t="shared" ca="1" si="165"/>
        <v>17490.32</v>
      </c>
      <c r="W371" s="41">
        <f t="shared" ca="1" si="155"/>
        <v>19.14</v>
      </c>
      <c r="X371" s="41">
        <f t="shared" ca="1" si="156"/>
        <v>13.45</v>
      </c>
      <c r="Y371" s="14">
        <f t="shared" ca="1" si="157"/>
        <v>5127</v>
      </c>
      <c r="Z371" s="14">
        <f t="shared" ca="1" si="166"/>
        <v>19172.630000000008</v>
      </c>
      <c r="AA371" s="41">
        <f t="shared" ca="1" si="158"/>
        <v>18.71</v>
      </c>
      <c r="AB371" s="41">
        <f t="shared" ca="1" si="159"/>
        <v>13.82</v>
      </c>
      <c r="AC371" s="14">
        <f t="shared" ca="1" si="160"/>
        <v>5064</v>
      </c>
      <c r="AD371" s="14">
        <f t="shared" ca="1" si="167"/>
        <v>14762.960000000003</v>
      </c>
      <c r="AE371">
        <f t="shared" ca="1" si="168"/>
        <v>5</v>
      </c>
      <c r="AF371" s="46">
        <f t="shared" ca="1" si="169"/>
        <v>15752.993598018182</v>
      </c>
      <c r="AH371" s="42">
        <f t="shared" ca="1" si="161"/>
        <v>0.73117156352313228</v>
      </c>
      <c r="AI371" s="42">
        <f t="shared" ca="1" si="162"/>
        <v>0.86563347192922468</v>
      </c>
      <c r="AJ371" s="42">
        <f t="shared" ca="1" si="162"/>
        <v>0.37791221694315258</v>
      </c>
      <c r="AK371" s="42">
        <f t="shared" ca="1" si="162"/>
        <v>0.38454209404097717</v>
      </c>
      <c r="AL371" s="42">
        <f t="shared" ca="1" si="162"/>
        <v>0.15132753833285362</v>
      </c>
      <c r="AM371" s="42">
        <f t="shared" ca="1" si="162"/>
        <v>0.75959822037423863</v>
      </c>
    </row>
    <row r="372" spans="9:39" x14ac:dyDescent="0.3">
      <c r="I372">
        <v>369</v>
      </c>
      <c r="J372" s="14">
        <f t="shared" ca="1" si="145"/>
        <v>-60649</v>
      </c>
      <c r="K372" s="41">
        <f t="shared" ca="1" si="146"/>
        <v>17.98</v>
      </c>
      <c r="L372" s="41">
        <f t="shared" ca="1" si="147"/>
        <v>12.76</v>
      </c>
      <c r="M372" s="14">
        <f t="shared" ca="1" si="148"/>
        <v>5320</v>
      </c>
      <c r="N372" s="14">
        <f t="shared" ca="1" si="163"/>
        <v>17770.400000000005</v>
      </c>
      <c r="O372" s="41">
        <f t="shared" ca="1" si="149"/>
        <v>17.78</v>
      </c>
      <c r="P372" s="41">
        <f t="shared" ca="1" si="150"/>
        <v>12.67</v>
      </c>
      <c r="Q372" s="14" t="b">
        <f t="shared" ca="1" si="151"/>
        <v>0</v>
      </c>
      <c r="R372" s="14">
        <f t="shared" ca="1" si="164"/>
        <v>-10000</v>
      </c>
      <c r="S372" s="41">
        <f t="shared" ca="1" si="152"/>
        <v>18.11</v>
      </c>
      <c r="T372" s="41">
        <f t="shared" ca="1" si="153"/>
        <v>13.49</v>
      </c>
      <c r="U372" s="14">
        <f t="shared" ca="1" si="154"/>
        <v>5079</v>
      </c>
      <c r="V372" s="14">
        <f t="shared" ca="1" si="165"/>
        <v>13464.979999999996</v>
      </c>
      <c r="W372" s="41">
        <f t="shared" ca="1" si="155"/>
        <v>19.329999999999998</v>
      </c>
      <c r="X372" s="41">
        <f t="shared" ca="1" si="156"/>
        <v>13.99</v>
      </c>
      <c r="Y372" s="14">
        <f t="shared" ca="1" si="157"/>
        <v>5082</v>
      </c>
      <c r="Z372" s="14">
        <f t="shared" ca="1" si="166"/>
        <v>17137.87999999999</v>
      </c>
      <c r="AA372" s="41">
        <f t="shared" ca="1" si="158"/>
        <v>18.64</v>
      </c>
      <c r="AB372" s="41">
        <f t="shared" ca="1" si="159"/>
        <v>13.95</v>
      </c>
      <c r="AC372" s="14">
        <f t="shared" ca="1" si="160"/>
        <v>5092</v>
      </c>
      <c r="AD372" s="14">
        <f t="shared" ca="1" si="167"/>
        <v>13881.480000000007</v>
      </c>
      <c r="AE372">
        <f t="shared" ca="1" si="168"/>
        <v>5</v>
      </c>
      <c r="AF372" s="46">
        <f t="shared" ca="1" si="169"/>
        <v>-16538.795956416056</v>
      </c>
      <c r="AH372" s="42">
        <f t="shared" ca="1" si="161"/>
        <v>0.74298081262560478</v>
      </c>
      <c r="AI372" s="42">
        <f t="shared" ca="1" si="162"/>
        <v>0.68506318844487535</v>
      </c>
      <c r="AJ372" s="42">
        <f t="shared" ca="1" si="162"/>
        <v>0.64793506061817596</v>
      </c>
      <c r="AK372" s="42">
        <f t="shared" ca="1" si="162"/>
        <v>0.24736534839887092</v>
      </c>
      <c r="AL372" s="42">
        <f t="shared" ca="1" si="162"/>
        <v>0.84356901759642833</v>
      </c>
      <c r="AM372" s="42">
        <f t="shared" ca="1" si="162"/>
        <v>0.99117089258539282</v>
      </c>
    </row>
    <row r="373" spans="9:39" x14ac:dyDescent="0.3">
      <c r="I373">
        <v>370</v>
      </c>
      <c r="J373" s="14">
        <f t="shared" ca="1" si="145"/>
        <v>-63778</v>
      </c>
      <c r="K373" s="41">
        <f t="shared" ca="1" si="146"/>
        <v>18.16</v>
      </c>
      <c r="L373" s="41">
        <f t="shared" ca="1" si="147"/>
        <v>13.54</v>
      </c>
      <c r="M373" s="14">
        <f t="shared" ca="1" si="148"/>
        <v>5105</v>
      </c>
      <c r="N373" s="14">
        <f t="shared" ca="1" si="163"/>
        <v>13585.100000000006</v>
      </c>
      <c r="O373" s="41">
        <f t="shared" ca="1" si="149"/>
        <v>19.34</v>
      </c>
      <c r="P373" s="41">
        <f t="shared" ca="1" si="150"/>
        <v>13.29</v>
      </c>
      <c r="Q373" s="14">
        <f t="shared" ca="1" si="151"/>
        <v>5072</v>
      </c>
      <c r="R373" s="14">
        <f t="shared" ca="1" si="164"/>
        <v>20685.600000000002</v>
      </c>
      <c r="S373" s="41">
        <f t="shared" ca="1" si="152"/>
        <v>17.97</v>
      </c>
      <c r="T373" s="41">
        <f t="shared" ca="1" si="153"/>
        <v>12.51</v>
      </c>
      <c r="U373" s="14">
        <f t="shared" ca="1" si="154"/>
        <v>5046</v>
      </c>
      <c r="V373" s="14">
        <f t="shared" ca="1" si="165"/>
        <v>17551.159999999996</v>
      </c>
      <c r="W373" s="41">
        <f t="shared" ca="1" si="155"/>
        <v>19</v>
      </c>
      <c r="X373" s="41">
        <f t="shared" ca="1" si="156"/>
        <v>13.95</v>
      </c>
      <c r="Y373" s="14">
        <f t="shared" ca="1" si="157"/>
        <v>5161</v>
      </c>
      <c r="Z373" s="14">
        <f t="shared" ca="1" si="166"/>
        <v>16063.050000000003</v>
      </c>
      <c r="AA373" s="41">
        <f t="shared" ca="1" si="158"/>
        <v>18.37</v>
      </c>
      <c r="AB373" s="41">
        <f t="shared" ca="1" si="159"/>
        <v>13.03</v>
      </c>
      <c r="AC373" s="14">
        <f t="shared" ca="1" si="160"/>
        <v>5082</v>
      </c>
      <c r="AD373" s="14">
        <f t="shared" ca="1" si="167"/>
        <v>0</v>
      </c>
      <c r="AE373">
        <f t="shared" ca="1" si="168"/>
        <v>4</v>
      </c>
      <c r="AF373" s="46">
        <f t="shared" ca="1" si="169"/>
        <v>-4803.7972378387203</v>
      </c>
      <c r="AH373" s="42">
        <f t="shared" ca="1" si="161"/>
        <v>0.54543859455262267</v>
      </c>
      <c r="AI373" s="42">
        <f t="shared" ca="1" si="162"/>
        <v>0.26771355128500374</v>
      </c>
      <c r="AJ373" s="42">
        <f t="shared" ca="1" si="162"/>
        <v>0.20977610510931144</v>
      </c>
      <c r="AK373" s="42">
        <f t="shared" ca="1" si="162"/>
        <v>0.8557471069184126</v>
      </c>
      <c r="AL373" s="42">
        <f t="shared" ca="1" si="162"/>
        <v>0.12001146071652502</v>
      </c>
      <c r="AM373" s="42">
        <f t="shared" ca="1" si="162"/>
        <v>0.23475962433089226</v>
      </c>
    </row>
    <row r="374" spans="9:39" x14ac:dyDescent="0.3">
      <c r="I374">
        <v>371</v>
      </c>
      <c r="J374" s="14">
        <f t="shared" ca="1" si="145"/>
        <v>-61296</v>
      </c>
      <c r="K374" s="41">
        <f t="shared" ca="1" si="146"/>
        <v>19.46</v>
      </c>
      <c r="L374" s="41">
        <f t="shared" ca="1" si="147"/>
        <v>13.34</v>
      </c>
      <c r="M374" s="14">
        <f t="shared" ca="1" si="148"/>
        <v>5299</v>
      </c>
      <c r="N374" s="14">
        <f t="shared" ca="1" si="163"/>
        <v>22429.880000000005</v>
      </c>
      <c r="O374" s="41">
        <f t="shared" ca="1" si="149"/>
        <v>18.600000000000001</v>
      </c>
      <c r="P374" s="41">
        <f t="shared" ca="1" si="150"/>
        <v>13.9</v>
      </c>
      <c r="Q374" s="14">
        <f t="shared" ca="1" si="151"/>
        <v>5123</v>
      </c>
      <c r="R374" s="14">
        <f t="shared" ca="1" si="164"/>
        <v>14078.100000000006</v>
      </c>
      <c r="S374" s="41">
        <f t="shared" ca="1" si="152"/>
        <v>18.53</v>
      </c>
      <c r="T374" s="41">
        <f t="shared" ca="1" si="153"/>
        <v>12.64</v>
      </c>
      <c r="U374" s="14">
        <f t="shared" ca="1" si="154"/>
        <v>5146</v>
      </c>
      <c r="V374" s="14">
        <f t="shared" ca="1" si="165"/>
        <v>20309.940000000002</v>
      </c>
      <c r="W374" s="41">
        <f t="shared" ca="1" si="155"/>
        <v>19.16</v>
      </c>
      <c r="X374" s="41">
        <f t="shared" ca="1" si="156"/>
        <v>13.69</v>
      </c>
      <c r="Y374" s="14">
        <f t="shared" ca="1" si="157"/>
        <v>5116</v>
      </c>
      <c r="Z374" s="14">
        <f t="shared" ca="1" si="166"/>
        <v>17984.520000000004</v>
      </c>
      <c r="AA374" s="41">
        <f t="shared" ca="1" si="158"/>
        <v>17.98</v>
      </c>
      <c r="AB374" s="41">
        <f t="shared" ca="1" si="159"/>
        <v>13.38</v>
      </c>
      <c r="AC374" s="14">
        <f t="shared" ca="1" si="160"/>
        <v>5016</v>
      </c>
      <c r="AD374" s="14">
        <f t="shared" ca="1" si="167"/>
        <v>13073.599999999999</v>
      </c>
      <c r="AE374">
        <f t="shared" ca="1" si="168"/>
        <v>5</v>
      </c>
      <c r="AF374" s="46">
        <f t="shared" ca="1" si="169"/>
        <v>12699.168935373651</v>
      </c>
      <c r="AH374" s="42">
        <f t="shared" ca="1" si="161"/>
        <v>0.72858632994205397</v>
      </c>
      <c r="AI374" s="42">
        <f t="shared" ca="1" si="162"/>
        <v>0.42656297526193643</v>
      </c>
      <c r="AJ374" s="42">
        <f t="shared" ca="1" si="162"/>
        <v>0.33368324558786444</v>
      </c>
      <c r="AK374" s="42">
        <f t="shared" ca="1" si="162"/>
        <v>0.57125458277070884</v>
      </c>
      <c r="AL374" s="42">
        <f t="shared" ca="1" si="162"/>
        <v>0.67507700355569189</v>
      </c>
      <c r="AM374" s="42">
        <f t="shared" ca="1" si="162"/>
        <v>0.80535568256167023</v>
      </c>
    </row>
    <row r="375" spans="9:39" x14ac:dyDescent="0.3">
      <c r="I375">
        <v>372</v>
      </c>
      <c r="J375" s="14">
        <f t="shared" ca="1" si="145"/>
        <v>-58168</v>
      </c>
      <c r="K375" s="41">
        <f t="shared" ca="1" si="146"/>
        <v>18.329999999999998</v>
      </c>
      <c r="L375" s="41">
        <f t="shared" ca="1" si="147"/>
        <v>12.67</v>
      </c>
      <c r="M375" s="14">
        <f t="shared" ca="1" si="148"/>
        <v>5236</v>
      </c>
      <c r="N375" s="14">
        <f t="shared" ca="1" si="163"/>
        <v>19635.759999999991</v>
      </c>
      <c r="O375" s="41">
        <f t="shared" ca="1" si="149"/>
        <v>18.82</v>
      </c>
      <c r="P375" s="41">
        <f t="shared" ca="1" si="150"/>
        <v>13.17</v>
      </c>
      <c r="Q375" s="14">
        <f t="shared" ca="1" si="151"/>
        <v>5156</v>
      </c>
      <c r="R375" s="14">
        <f t="shared" ca="1" si="164"/>
        <v>19131.400000000001</v>
      </c>
      <c r="S375" s="41">
        <f t="shared" ca="1" si="152"/>
        <v>18.38</v>
      </c>
      <c r="T375" s="41">
        <f t="shared" ca="1" si="153"/>
        <v>12.92</v>
      </c>
      <c r="U375" s="14">
        <f t="shared" ca="1" si="154"/>
        <v>5130</v>
      </c>
      <c r="V375" s="14">
        <f t="shared" ca="1" si="165"/>
        <v>18009.799999999996</v>
      </c>
      <c r="W375" s="41">
        <f t="shared" ca="1" si="155"/>
        <v>18.34</v>
      </c>
      <c r="X375" s="41">
        <f t="shared" ca="1" si="156"/>
        <v>12.65</v>
      </c>
      <c r="Y375" s="14">
        <f t="shared" ca="1" si="157"/>
        <v>5026</v>
      </c>
      <c r="Z375" s="14">
        <f t="shared" ca="1" si="166"/>
        <v>18597.939999999999</v>
      </c>
      <c r="AA375" s="41">
        <f t="shared" ca="1" si="158"/>
        <v>19.309999999999999</v>
      </c>
      <c r="AB375" s="41">
        <f t="shared" ca="1" si="159"/>
        <v>13.1</v>
      </c>
      <c r="AC375" s="14">
        <f t="shared" ca="1" si="160"/>
        <v>5041</v>
      </c>
      <c r="AD375" s="14">
        <f t="shared" ca="1" si="167"/>
        <v>0</v>
      </c>
      <c r="AE375">
        <f t="shared" ca="1" si="168"/>
        <v>4</v>
      </c>
      <c r="AF375" s="46">
        <f t="shared" ca="1" si="169"/>
        <v>6826.2882699216198</v>
      </c>
      <c r="AH375" s="42">
        <f t="shared" ca="1" si="161"/>
        <v>0.91100264146811327</v>
      </c>
      <c r="AI375" s="42">
        <f t="shared" ca="1" si="162"/>
        <v>0.27884084392511832</v>
      </c>
      <c r="AJ375" s="42">
        <f t="shared" ca="1" si="162"/>
        <v>0.57010662144226643</v>
      </c>
      <c r="AK375" s="42">
        <f t="shared" ca="1" si="162"/>
        <v>0.39381478248687185</v>
      </c>
      <c r="AL375" s="42">
        <f t="shared" ca="1" si="162"/>
        <v>0.59475667324283255</v>
      </c>
      <c r="AM375" s="42">
        <f t="shared" ca="1" si="162"/>
        <v>0.30184315364954006</v>
      </c>
    </row>
    <row r="376" spans="9:39" x14ac:dyDescent="0.3">
      <c r="I376">
        <v>373</v>
      </c>
      <c r="J376" s="14">
        <f t="shared" ca="1" si="145"/>
        <v>-63699</v>
      </c>
      <c r="K376" s="41">
        <f t="shared" ca="1" si="146"/>
        <v>18.29</v>
      </c>
      <c r="L376" s="41">
        <f t="shared" ca="1" si="147"/>
        <v>13.79</v>
      </c>
      <c r="M376" s="14">
        <f t="shared" ca="1" si="148"/>
        <v>5338</v>
      </c>
      <c r="N376" s="14">
        <f t="shared" ca="1" si="163"/>
        <v>14021</v>
      </c>
      <c r="O376" s="41">
        <f t="shared" ca="1" si="149"/>
        <v>17.829999999999998</v>
      </c>
      <c r="P376" s="41">
        <f t="shared" ca="1" si="150"/>
        <v>13.52</v>
      </c>
      <c r="Q376" s="14">
        <f t="shared" ca="1" si="151"/>
        <v>5131</v>
      </c>
      <c r="R376" s="14">
        <f t="shared" ca="1" si="164"/>
        <v>12114.609999999993</v>
      </c>
      <c r="S376" s="41">
        <f t="shared" ca="1" si="152"/>
        <v>19.46</v>
      </c>
      <c r="T376" s="41">
        <f t="shared" ca="1" si="153"/>
        <v>12.59</v>
      </c>
      <c r="U376" s="14">
        <f t="shared" ca="1" si="154"/>
        <v>5016</v>
      </c>
      <c r="V376" s="14">
        <f t="shared" ca="1" si="165"/>
        <v>24459.920000000006</v>
      </c>
      <c r="W376" s="41">
        <f t="shared" ca="1" si="155"/>
        <v>19.16</v>
      </c>
      <c r="X376" s="41">
        <f t="shared" ca="1" si="156"/>
        <v>13.14</v>
      </c>
      <c r="Y376" s="14">
        <f t="shared" ca="1" si="157"/>
        <v>5179</v>
      </c>
      <c r="Z376" s="14">
        <f t="shared" ca="1" si="166"/>
        <v>21177.579999999998</v>
      </c>
      <c r="AA376" s="41">
        <f t="shared" ca="1" si="158"/>
        <v>18.309999999999999</v>
      </c>
      <c r="AB376" s="41">
        <f t="shared" ca="1" si="159"/>
        <v>12.95</v>
      </c>
      <c r="AC376" s="14">
        <f t="shared" ca="1" si="160"/>
        <v>5196</v>
      </c>
      <c r="AD376" s="14">
        <f t="shared" ca="1" si="167"/>
        <v>17850.559999999998</v>
      </c>
      <c r="AE376">
        <f t="shared" ca="1" si="168"/>
        <v>5</v>
      </c>
      <c r="AF376" s="46">
        <f t="shared" ca="1" si="169"/>
        <v>10340.511818025048</v>
      </c>
      <c r="AH376" s="42">
        <f t="shared" ca="1" si="161"/>
        <v>0.71242695959707969</v>
      </c>
      <c r="AI376" s="42">
        <f t="shared" ca="1" si="162"/>
        <v>0.15914776765857097</v>
      </c>
      <c r="AJ376" s="42">
        <f t="shared" ca="1" si="162"/>
        <v>0.19055452611277401</v>
      </c>
      <c r="AK376" s="42">
        <f t="shared" ca="1" si="162"/>
        <v>0.60105965399468753</v>
      </c>
      <c r="AL376" s="42">
        <f t="shared" ca="1" si="162"/>
        <v>0.25878949259132966</v>
      </c>
      <c r="AM376" s="42">
        <f t="shared" ca="1" si="162"/>
        <v>0.87610469678794911</v>
      </c>
    </row>
    <row r="377" spans="9:39" x14ac:dyDescent="0.3">
      <c r="I377">
        <v>374</v>
      </c>
      <c r="J377" s="14">
        <f t="shared" ca="1" si="145"/>
        <v>-60114</v>
      </c>
      <c r="K377" s="41">
        <f t="shared" ca="1" si="146"/>
        <v>19.11</v>
      </c>
      <c r="L377" s="41">
        <f t="shared" ca="1" si="147"/>
        <v>13.09</v>
      </c>
      <c r="M377" s="14">
        <f t="shared" ca="1" si="148"/>
        <v>5332</v>
      </c>
      <c r="N377" s="14">
        <f t="shared" ca="1" si="163"/>
        <v>22098.639999999999</v>
      </c>
      <c r="O377" s="41">
        <f t="shared" ca="1" si="149"/>
        <v>18.55</v>
      </c>
      <c r="P377" s="41">
        <f t="shared" ca="1" si="150"/>
        <v>13.52</v>
      </c>
      <c r="Q377" s="14">
        <f t="shared" ca="1" si="151"/>
        <v>5097</v>
      </c>
      <c r="R377" s="14">
        <f t="shared" ca="1" si="164"/>
        <v>15637.910000000007</v>
      </c>
      <c r="S377" s="41">
        <f t="shared" ca="1" si="152"/>
        <v>19.3</v>
      </c>
      <c r="T377" s="41">
        <f t="shared" ca="1" si="153"/>
        <v>13.96</v>
      </c>
      <c r="U377" s="14">
        <f t="shared" ca="1" si="154"/>
        <v>5040</v>
      </c>
      <c r="V377" s="14">
        <f t="shared" ca="1" si="165"/>
        <v>16913.599999999999</v>
      </c>
      <c r="W377" s="41">
        <f t="shared" ca="1" si="155"/>
        <v>18.16</v>
      </c>
      <c r="X377" s="41">
        <f t="shared" ca="1" si="156"/>
        <v>14</v>
      </c>
      <c r="Y377" s="14">
        <f t="shared" ca="1" si="157"/>
        <v>5181</v>
      </c>
      <c r="Z377" s="14">
        <f t="shared" ca="1" si="166"/>
        <v>11552.96</v>
      </c>
      <c r="AA377" s="41">
        <f t="shared" ca="1" si="158"/>
        <v>18.47</v>
      </c>
      <c r="AB377" s="41">
        <f t="shared" ca="1" si="159"/>
        <v>13.69</v>
      </c>
      <c r="AC377" s="14">
        <f t="shared" ca="1" si="160"/>
        <v>5084</v>
      </c>
      <c r="AD377" s="14">
        <f t="shared" ca="1" si="167"/>
        <v>0</v>
      </c>
      <c r="AE377">
        <f t="shared" ca="1" si="168"/>
        <v>4</v>
      </c>
      <c r="AF377" s="46">
        <f t="shared" ca="1" si="169"/>
        <v>-1883.5198798998049</v>
      </c>
      <c r="AH377" s="42">
        <f t="shared" ca="1" si="161"/>
        <v>0.98863160521510984</v>
      </c>
      <c r="AI377" s="42">
        <f t="shared" ca="1" si="162"/>
        <v>0.35299390165809641</v>
      </c>
      <c r="AJ377" s="42">
        <f t="shared" ca="1" si="162"/>
        <v>0.61596946207483672</v>
      </c>
      <c r="AK377" s="42">
        <f t="shared" ca="1" si="162"/>
        <v>0.9309301470812148</v>
      </c>
      <c r="AL377" s="42">
        <f t="shared" ca="1" si="162"/>
        <v>0.26048619818596852</v>
      </c>
      <c r="AM377" s="42">
        <f t="shared" ca="1" si="162"/>
        <v>0.20777443863169887</v>
      </c>
    </row>
    <row r="378" spans="9:39" x14ac:dyDescent="0.3">
      <c r="I378">
        <v>375</v>
      </c>
      <c r="J378" s="14">
        <f t="shared" ca="1" si="145"/>
        <v>-62196</v>
      </c>
      <c r="K378" s="41">
        <f t="shared" ca="1" si="146"/>
        <v>18.86</v>
      </c>
      <c r="L378" s="41">
        <f t="shared" ca="1" si="147"/>
        <v>13.56</v>
      </c>
      <c r="M378" s="14">
        <f t="shared" ca="1" si="148"/>
        <v>5249</v>
      </c>
      <c r="N378" s="14">
        <f t="shared" ca="1" si="163"/>
        <v>17819.699999999993</v>
      </c>
      <c r="O378" s="41">
        <f t="shared" ca="1" si="149"/>
        <v>18.84</v>
      </c>
      <c r="P378" s="41">
        <f t="shared" ca="1" si="150"/>
        <v>12.5</v>
      </c>
      <c r="Q378" s="14">
        <f t="shared" ca="1" si="151"/>
        <v>5008</v>
      </c>
      <c r="R378" s="14">
        <f t="shared" ca="1" si="164"/>
        <v>21750.719999999998</v>
      </c>
      <c r="S378" s="41">
        <f t="shared" ca="1" si="152"/>
        <v>18.690000000000001</v>
      </c>
      <c r="T378" s="41">
        <f t="shared" ca="1" si="153"/>
        <v>13.62</v>
      </c>
      <c r="U378" s="14">
        <f t="shared" ca="1" si="154"/>
        <v>5024</v>
      </c>
      <c r="V378" s="14">
        <f t="shared" ca="1" si="165"/>
        <v>15471.680000000011</v>
      </c>
      <c r="W378" s="41">
        <f t="shared" ca="1" si="155"/>
        <v>18.670000000000002</v>
      </c>
      <c r="X378" s="41">
        <f t="shared" ca="1" si="156"/>
        <v>13.58</v>
      </c>
      <c r="Y378" s="14">
        <f t="shared" ca="1" si="157"/>
        <v>5078</v>
      </c>
      <c r="Z378" s="14">
        <f t="shared" ca="1" si="166"/>
        <v>15847.020000000008</v>
      </c>
      <c r="AA378" s="41">
        <f t="shared" ca="1" si="158"/>
        <v>18.87</v>
      </c>
      <c r="AB378" s="41">
        <f t="shared" ca="1" si="159"/>
        <v>12.8</v>
      </c>
      <c r="AC378" s="14">
        <f t="shared" ca="1" si="160"/>
        <v>5062</v>
      </c>
      <c r="AD378" s="14">
        <f t="shared" ca="1" si="167"/>
        <v>0</v>
      </c>
      <c r="AE378">
        <f t="shared" ca="1" si="168"/>
        <v>4</v>
      </c>
      <c r="AF378" s="46">
        <f t="shared" ca="1" si="169"/>
        <v>-456.84330593682523</v>
      </c>
      <c r="AH378" s="42">
        <f t="shared" ca="1" si="161"/>
        <v>0.8894419027512005</v>
      </c>
      <c r="AI378" s="42">
        <f t="shared" ca="1" si="162"/>
        <v>0.63148092470953465</v>
      </c>
      <c r="AJ378" s="42">
        <f t="shared" ca="1" si="162"/>
        <v>0.33780894304072495</v>
      </c>
      <c r="AK378" s="42">
        <f t="shared" ca="1" si="162"/>
        <v>0.16188029662816228</v>
      </c>
      <c r="AL378" s="42">
        <f t="shared" ca="1" si="162"/>
        <v>0.56908815642071475</v>
      </c>
      <c r="AM378" s="42">
        <f t="shared" ca="1" si="162"/>
        <v>0.40464825765033774</v>
      </c>
    </row>
    <row r="379" spans="9:39" x14ac:dyDescent="0.3">
      <c r="I379">
        <v>376</v>
      </c>
      <c r="J379" s="14">
        <f t="shared" ca="1" si="145"/>
        <v>-62270</v>
      </c>
      <c r="K379" s="41">
        <f t="shared" ca="1" si="146"/>
        <v>19.41</v>
      </c>
      <c r="L379" s="41">
        <f t="shared" ca="1" si="147"/>
        <v>13.02</v>
      </c>
      <c r="M379" s="14">
        <f t="shared" ca="1" si="148"/>
        <v>5197</v>
      </c>
      <c r="N379" s="14">
        <f t="shared" ca="1" si="163"/>
        <v>23208.83</v>
      </c>
      <c r="O379" s="41">
        <f t="shared" ca="1" si="149"/>
        <v>18.22</v>
      </c>
      <c r="P379" s="41">
        <f t="shared" ca="1" si="150"/>
        <v>12.73</v>
      </c>
      <c r="Q379" s="14" t="b">
        <f t="shared" ca="1" si="151"/>
        <v>0</v>
      </c>
      <c r="R379" s="14">
        <f t="shared" ca="1" si="164"/>
        <v>-10000</v>
      </c>
      <c r="S379" s="41">
        <f t="shared" ca="1" si="152"/>
        <v>18.64</v>
      </c>
      <c r="T379" s="41">
        <f t="shared" ca="1" si="153"/>
        <v>13.55</v>
      </c>
      <c r="U379" s="14">
        <f t="shared" ca="1" si="154"/>
        <v>5191</v>
      </c>
      <c r="V379" s="14">
        <f t="shared" ca="1" si="165"/>
        <v>16422.189999999999</v>
      </c>
      <c r="W379" s="41">
        <f t="shared" ca="1" si="155"/>
        <v>17.89</v>
      </c>
      <c r="X379" s="41">
        <f t="shared" ca="1" si="156"/>
        <v>12.62</v>
      </c>
      <c r="Y379" s="14">
        <f t="shared" ca="1" si="157"/>
        <v>5021</v>
      </c>
      <c r="Z379" s="14">
        <f t="shared" ca="1" si="166"/>
        <v>16460.670000000006</v>
      </c>
      <c r="AA379" s="41">
        <f t="shared" ca="1" si="158"/>
        <v>17.989999999999998</v>
      </c>
      <c r="AB379" s="41">
        <f t="shared" ca="1" si="159"/>
        <v>12.82</v>
      </c>
      <c r="AC379" s="14">
        <f t="shared" ca="1" si="160"/>
        <v>5167</v>
      </c>
      <c r="AD379" s="14">
        <f t="shared" ca="1" si="167"/>
        <v>0</v>
      </c>
      <c r="AE379">
        <f t="shared" ca="1" si="168"/>
        <v>4</v>
      </c>
      <c r="AF379" s="46">
        <f t="shared" ca="1" si="169"/>
        <v>-21177.416948453338</v>
      </c>
      <c r="AH379" s="42">
        <f t="shared" ca="1" si="161"/>
        <v>0.17713457859535942</v>
      </c>
      <c r="AI379" s="42">
        <f t="shared" ca="1" si="162"/>
        <v>0.17254644855318901</v>
      </c>
      <c r="AJ379" s="42">
        <f t="shared" ca="1" si="162"/>
        <v>0.2454609297782131</v>
      </c>
      <c r="AK379" s="42">
        <f t="shared" ca="1" si="162"/>
        <v>0.58336313931084982</v>
      </c>
      <c r="AL379" s="42">
        <f t="shared" ca="1" si="162"/>
        <v>0.7060769097281947</v>
      </c>
      <c r="AM379" s="42">
        <f t="shared" ca="1" si="162"/>
        <v>0.31178537493502012</v>
      </c>
    </row>
    <row r="380" spans="9:39" x14ac:dyDescent="0.3">
      <c r="I380">
        <v>377</v>
      </c>
      <c r="J380" s="14">
        <f t="shared" ca="1" si="145"/>
        <v>-62088</v>
      </c>
      <c r="K380" s="41">
        <f t="shared" ca="1" si="146"/>
        <v>18.079999999999998</v>
      </c>
      <c r="L380" s="41">
        <f t="shared" ca="1" si="147"/>
        <v>13.56</v>
      </c>
      <c r="M380" s="14">
        <f t="shared" ca="1" si="148"/>
        <v>5084</v>
      </c>
      <c r="N380" s="14">
        <f t="shared" ca="1" si="163"/>
        <v>12979.679999999989</v>
      </c>
      <c r="O380" s="41">
        <f t="shared" ca="1" si="149"/>
        <v>18.72</v>
      </c>
      <c r="P380" s="41">
        <f t="shared" ca="1" si="150"/>
        <v>13.28</v>
      </c>
      <c r="Q380" s="14" t="b">
        <f t="shared" ca="1" si="151"/>
        <v>0</v>
      </c>
      <c r="R380" s="14">
        <f t="shared" ca="1" si="164"/>
        <v>-10000</v>
      </c>
      <c r="S380" s="41">
        <f t="shared" ca="1" si="152"/>
        <v>19.32</v>
      </c>
      <c r="T380" s="41">
        <f t="shared" ca="1" si="153"/>
        <v>13.73</v>
      </c>
      <c r="U380" s="14">
        <f t="shared" ca="1" si="154"/>
        <v>5045</v>
      </c>
      <c r="V380" s="14">
        <f t="shared" ca="1" si="165"/>
        <v>18201.55</v>
      </c>
      <c r="W380" s="41">
        <f t="shared" ca="1" si="155"/>
        <v>18.43</v>
      </c>
      <c r="X380" s="41">
        <f t="shared" ca="1" si="156"/>
        <v>13.39</v>
      </c>
      <c r="Y380" s="14">
        <f t="shared" ca="1" si="157"/>
        <v>5092</v>
      </c>
      <c r="Z380" s="14">
        <f t="shared" ca="1" si="166"/>
        <v>15663.679999999997</v>
      </c>
      <c r="AA380" s="41">
        <f t="shared" ca="1" si="158"/>
        <v>17.96</v>
      </c>
      <c r="AB380" s="41">
        <f t="shared" ca="1" si="159"/>
        <v>13.04</v>
      </c>
      <c r="AC380" s="14">
        <f t="shared" ca="1" si="160"/>
        <v>5190</v>
      </c>
      <c r="AD380" s="14">
        <f t="shared" ca="1" si="167"/>
        <v>15534.80000000001</v>
      </c>
      <c r="AE380">
        <f t="shared" ca="1" si="168"/>
        <v>5</v>
      </c>
      <c r="AF380" s="46">
        <f t="shared" ca="1" si="169"/>
        <v>-18344.342426568495</v>
      </c>
      <c r="AH380" s="42">
        <f t="shared" ca="1" si="161"/>
        <v>0.60570487490498326</v>
      </c>
      <c r="AI380" s="42">
        <f t="shared" ca="1" si="162"/>
        <v>0.52434478143862173</v>
      </c>
      <c r="AJ380" s="42">
        <f t="shared" ca="1" si="162"/>
        <v>0.91929651225711784</v>
      </c>
      <c r="AK380" s="42">
        <f t="shared" ca="1" si="162"/>
        <v>0.21753337827789632</v>
      </c>
      <c r="AL380" s="42">
        <f t="shared" ca="1" si="162"/>
        <v>0.99292010224024296</v>
      </c>
      <c r="AM380" s="42">
        <f t="shared" ca="1" si="162"/>
        <v>0.78112368461071657</v>
      </c>
    </row>
    <row r="381" spans="9:39" x14ac:dyDescent="0.3">
      <c r="I381">
        <v>378</v>
      </c>
      <c r="J381" s="14">
        <f t="shared" ca="1" si="145"/>
        <v>-62217</v>
      </c>
      <c r="K381" s="41">
        <f t="shared" ca="1" si="146"/>
        <v>17.86</v>
      </c>
      <c r="L381" s="41">
        <f t="shared" ca="1" si="147"/>
        <v>12.85</v>
      </c>
      <c r="M381" s="14">
        <f t="shared" ca="1" si="148"/>
        <v>5309</v>
      </c>
      <c r="N381" s="14">
        <f t="shared" ca="1" si="163"/>
        <v>16598.09</v>
      </c>
      <c r="O381" s="41">
        <f t="shared" ca="1" si="149"/>
        <v>19.420000000000002</v>
      </c>
      <c r="P381" s="41">
        <f t="shared" ca="1" si="150"/>
        <v>13.44</v>
      </c>
      <c r="Q381" s="14">
        <f t="shared" ca="1" si="151"/>
        <v>5042</v>
      </c>
      <c r="R381" s="14">
        <f t="shared" ca="1" si="164"/>
        <v>20151.160000000011</v>
      </c>
      <c r="S381" s="41">
        <f t="shared" ca="1" si="152"/>
        <v>17.71</v>
      </c>
      <c r="T381" s="41">
        <f t="shared" ca="1" si="153"/>
        <v>13.88</v>
      </c>
      <c r="U381" s="14">
        <f t="shared" ca="1" si="154"/>
        <v>5192</v>
      </c>
      <c r="V381" s="14">
        <f t="shared" ca="1" si="165"/>
        <v>9885.36</v>
      </c>
      <c r="W381" s="41">
        <f t="shared" ca="1" si="155"/>
        <v>18.61</v>
      </c>
      <c r="X381" s="41">
        <f t="shared" ca="1" si="156"/>
        <v>13.09</v>
      </c>
      <c r="Y381" s="14">
        <f t="shared" ca="1" si="157"/>
        <v>5013</v>
      </c>
      <c r="Z381" s="14">
        <f t="shared" ca="1" si="166"/>
        <v>17671.759999999998</v>
      </c>
      <c r="AA381" s="41">
        <f t="shared" ca="1" si="158"/>
        <v>17.760000000000002</v>
      </c>
      <c r="AB381" s="41">
        <f t="shared" ca="1" si="159"/>
        <v>13.22</v>
      </c>
      <c r="AC381" s="14">
        <f t="shared" ca="1" si="160"/>
        <v>5016</v>
      </c>
      <c r="AD381" s="14">
        <f t="shared" ca="1" si="167"/>
        <v>0</v>
      </c>
      <c r="AE381">
        <f t="shared" ca="1" si="168"/>
        <v>4</v>
      </c>
      <c r="AF381" s="46">
        <f t="shared" ca="1" si="169"/>
        <v>-5968.2413926086974</v>
      </c>
      <c r="AH381" s="42">
        <f t="shared" ca="1" si="161"/>
        <v>0.86058038761081235</v>
      </c>
      <c r="AI381" s="42">
        <f t="shared" ca="1" si="162"/>
        <v>0.14659055592895642</v>
      </c>
      <c r="AJ381" s="42">
        <f t="shared" ca="1" si="162"/>
        <v>0.80834891374805817</v>
      </c>
      <c r="AK381" s="42">
        <f t="shared" ca="1" si="162"/>
        <v>0.28199346042666329</v>
      </c>
      <c r="AL381" s="42">
        <f t="shared" ca="1" si="162"/>
        <v>0.2210672652170399</v>
      </c>
      <c r="AM381" s="42">
        <f t="shared" ca="1" si="162"/>
        <v>0.65668968413353423</v>
      </c>
    </row>
    <row r="382" spans="9:39" x14ac:dyDescent="0.3">
      <c r="I382">
        <v>379</v>
      </c>
      <c r="J382" s="14">
        <f t="shared" ca="1" si="145"/>
        <v>-58472</v>
      </c>
      <c r="K382" s="41">
        <f t="shared" ca="1" si="146"/>
        <v>18.690000000000001</v>
      </c>
      <c r="L382" s="41">
        <f t="shared" ca="1" si="147"/>
        <v>13.15</v>
      </c>
      <c r="M382" s="14">
        <f t="shared" ca="1" si="148"/>
        <v>5202</v>
      </c>
      <c r="N382" s="14">
        <f t="shared" ca="1" si="163"/>
        <v>18819.080000000005</v>
      </c>
      <c r="O382" s="41">
        <f t="shared" ca="1" si="149"/>
        <v>19.350000000000001</v>
      </c>
      <c r="P382" s="41">
        <f t="shared" ca="1" si="150"/>
        <v>13.66</v>
      </c>
      <c r="Q382" s="14" t="b">
        <f t="shared" ca="1" si="151"/>
        <v>0</v>
      </c>
      <c r="R382" s="14">
        <f t="shared" ca="1" si="164"/>
        <v>-10000</v>
      </c>
      <c r="S382" s="41">
        <f t="shared" ca="1" si="152"/>
        <v>18.77</v>
      </c>
      <c r="T382" s="41">
        <f t="shared" ca="1" si="153"/>
        <v>13.26</v>
      </c>
      <c r="U382" s="14">
        <f t="shared" ca="1" si="154"/>
        <v>4978</v>
      </c>
      <c r="V382" s="14">
        <f t="shared" ca="1" si="165"/>
        <v>17428.78</v>
      </c>
      <c r="W382" s="41">
        <f t="shared" ca="1" si="155"/>
        <v>19.07</v>
      </c>
      <c r="X382" s="41">
        <f t="shared" ca="1" si="156"/>
        <v>13.64</v>
      </c>
      <c r="Y382" s="14">
        <f t="shared" ca="1" si="157"/>
        <v>5159</v>
      </c>
      <c r="Z382" s="14">
        <f t="shared" ca="1" si="166"/>
        <v>18013.37</v>
      </c>
      <c r="AA382" s="41">
        <f t="shared" ca="1" si="158"/>
        <v>18</v>
      </c>
      <c r="AB382" s="41">
        <f t="shared" ca="1" si="159"/>
        <v>13.1</v>
      </c>
      <c r="AC382" s="14">
        <f t="shared" ca="1" si="160"/>
        <v>5101</v>
      </c>
      <c r="AD382" s="14">
        <f t="shared" ca="1" si="167"/>
        <v>14994.900000000001</v>
      </c>
      <c r="AE382">
        <f t="shared" ca="1" si="168"/>
        <v>5</v>
      </c>
      <c r="AF382" s="46">
        <f t="shared" ca="1" si="169"/>
        <v>-8972.8658197545374</v>
      </c>
      <c r="AH382" s="42">
        <f t="shared" ca="1" si="161"/>
        <v>0.76004458789648</v>
      </c>
      <c r="AI382" s="42">
        <f t="shared" ca="1" si="162"/>
        <v>0.30410526909218094</v>
      </c>
      <c r="AJ382" s="42">
        <f t="shared" ca="1" si="162"/>
        <v>5.7584342710198189E-2</v>
      </c>
      <c r="AK382" s="42">
        <f t="shared" ca="1" si="162"/>
        <v>0.71470813426879654</v>
      </c>
      <c r="AL382" s="42">
        <f t="shared" ca="1" si="162"/>
        <v>0.7325709735949647</v>
      </c>
      <c r="AM382" s="42">
        <f t="shared" ca="1" si="162"/>
        <v>0.81533012768558422</v>
      </c>
    </row>
    <row r="383" spans="9:39" x14ac:dyDescent="0.3">
      <c r="I383">
        <v>380</v>
      </c>
      <c r="J383" s="14">
        <f t="shared" ca="1" si="145"/>
        <v>-59964</v>
      </c>
      <c r="K383" s="41">
        <f t="shared" ca="1" si="146"/>
        <v>19.03</v>
      </c>
      <c r="L383" s="41">
        <f t="shared" ca="1" si="147"/>
        <v>13.23</v>
      </c>
      <c r="M383" s="14">
        <f t="shared" ca="1" si="148"/>
        <v>5178</v>
      </c>
      <c r="N383" s="14">
        <f t="shared" ca="1" si="163"/>
        <v>20032.400000000005</v>
      </c>
      <c r="O383" s="41">
        <f t="shared" ca="1" si="149"/>
        <v>18.29</v>
      </c>
      <c r="P383" s="41">
        <f t="shared" ca="1" si="150"/>
        <v>13.8</v>
      </c>
      <c r="Q383" s="14">
        <f t="shared" ca="1" si="151"/>
        <v>5040</v>
      </c>
      <c r="R383" s="14">
        <f t="shared" ca="1" si="164"/>
        <v>12629.599999999991</v>
      </c>
      <c r="S383" s="41">
        <f t="shared" ca="1" si="152"/>
        <v>18.649999999999999</v>
      </c>
      <c r="T383" s="41">
        <f t="shared" ca="1" si="153"/>
        <v>12.97</v>
      </c>
      <c r="U383" s="14">
        <f t="shared" ca="1" si="154"/>
        <v>5165</v>
      </c>
      <c r="V383" s="14">
        <f t="shared" ca="1" si="165"/>
        <v>19337.19999999999</v>
      </c>
      <c r="W383" s="41">
        <f t="shared" ca="1" si="155"/>
        <v>17.73</v>
      </c>
      <c r="X383" s="41">
        <f t="shared" ca="1" si="156"/>
        <v>13.28</v>
      </c>
      <c r="Y383" s="14">
        <f t="shared" ca="1" si="157"/>
        <v>5017</v>
      </c>
      <c r="Z383" s="14">
        <f t="shared" ca="1" si="166"/>
        <v>12325.650000000005</v>
      </c>
      <c r="AA383" s="41">
        <f t="shared" ca="1" si="158"/>
        <v>18.55</v>
      </c>
      <c r="AB383" s="41">
        <f t="shared" ca="1" si="159"/>
        <v>13.23</v>
      </c>
      <c r="AC383" s="14">
        <f t="shared" ca="1" si="160"/>
        <v>5117</v>
      </c>
      <c r="AD383" s="14">
        <f t="shared" ca="1" si="167"/>
        <v>17222.440000000002</v>
      </c>
      <c r="AE383">
        <f t="shared" ca="1" si="168"/>
        <v>5</v>
      </c>
      <c r="AF383" s="46">
        <f t="shared" ca="1" si="169"/>
        <v>8531.4659544139595</v>
      </c>
      <c r="AH383" s="42">
        <f t="shared" ca="1" si="161"/>
        <v>0.4045960996725162</v>
      </c>
      <c r="AI383" s="42">
        <f t="shared" ca="1" si="162"/>
        <v>0.92619948721784773</v>
      </c>
      <c r="AJ383" s="42">
        <f t="shared" ca="1" si="162"/>
        <v>0.63200573419734651</v>
      </c>
      <c r="AK383" s="42">
        <f t="shared" ca="1" si="162"/>
        <v>0.97191620859970784</v>
      </c>
      <c r="AL383" s="42">
        <f t="shared" ca="1" si="162"/>
        <v>0.16919810435637883</v>
      </c>
      <c r="AM383" s="42">
        <f t="shared" ca="1" si="162"/>
        <v>0.89637968395223167</v>
      </c>
    </row>
    <row r="384" spans="9:39" x14ac:dyDescent="0.3">
      <c r="I384">
        <v>381</v>
      </c>
      <c r="J384" s="14">
        <f t="shared" ca="1" si="145"/>
        <v>-61807</v>
      </c>
      <c r="K384" s="41">
        <f t="shared" ca="1" si="146"/>
        <v>18.190000000000001</v>
      </c>
      <c r="L384" s="41">
        <f t="shared" ca="1" si="147"/>
        <v>13.87</v>
      </c>
      <c r="M384" s="14">
        <f t="shared" ca="1" si="148"/>
        <v>5305</v>
      </c>
      <c r="N384" s="14">
        <f t="shared" ca="1" si="163"/>
        <v>12917.600000000009</v>
      </c>
      <c r="O384" s="41">
        <f t="shared" ca="1" si="149"/>
        <v>19.12</v>
      </c>
      <c r="P384" s="41">
        <f t="shared" ca="1" si="150"/>
        <v>13.56</v>
      </c>
      <c r="Q384" s="14">
        <f t="shared" ca="1" si="151"/>
        <v>5064</v>
      </c>
      <c r="R384" s="14">
        <f t="shared" ca="1" si="164"/>
        <v>18155.840000000004</v>
      </c>
      <c r="S384" s="41">
        <f t="shared" ca="1" si="152"/>
        <v>18.739999999999998</v>
      </c>
      <c r="T384" s="41">
        <f t="shared" ca="1" si="153"/>
        <v>12.55</v>
      </c>
      <c r="U384" s="14">
        <f t="shared" ca="1" si="154"/>
        <v>5200</v>
      </c>
      <c r="V384" s="14">
        <f t="shared" ca="1" si="165"/>
        <v>22187.999999999989</v>
      </c>
      <c r="W384" s="41">
        <f t="shared" ca="1" si="155"/>
        <v>18.66</v>
      </c>
      <c r="X384" s="41">
        <f t="shared" ca="1" si="156"/>
        <v>12.87</v>
      </c>
      <c r="Y384" s="14">
        <f t="shared" ca="1" si="157"/>
        <v>5150</v>
      </c>
      <c r="Z384" s="14">
        <f t="shared" ca="1" si="166"/>
        <v>19818.500000000004</v>
      </c>
      <c r="AA384" s="41">
        <f t="shared" ca="1" si="158"/>
        <v>17.75</v>
      </c>
      <c r="AB384" s="41">
        <f t="shared" ca="1" si="159"/>
        <v>13.86</v>
      </c>
      <c r="AC384" s="14">
        <f t="shared" ca="1" si="160"/>
        <v>5009</v>
      </c>
      <c r="AD384" s="14">
        <f t="shared" ca="1" si="167"/>
        <v>9485.010000000002</v>
      </c>
      <c r="AE384">
        <f t="shared" ca="1" si="168"/>
        <v>5</v>
      </c>
      <c r="AF384" s="46">
        <f t="shared" ca="1" si="169"/>
        <v>7503.1888856862834</v>
      </c>
      <c r="AH384" s="42">
        <f t="shared" ca="1" si="161"/>
        <v>0.99948750901075833</v>
      </c>
      <c r="AI384" s="42">
        <f t="shared" ca="1" si="162"/>
        <v>0.54823073414512957</v>
      </c>
      <c r="AJ384" s="42">
        <f t="shared" ca="1" si="162"/>
        <v>0.62878075168009762</v>
      </c>
      <c r="AK384" s="42">
        <f t="shared" ca="1" si="162"/>
        <v>0.27196805088265996</v>
      </c>
      <c r="AL384" s="42">
        <f t="shared" ca="1" si="162"/>
        <v>0.17904334050973558</v>
      </c>
      <c r="AM384" s="42">
        <f t="shared" ca="1" si="162"/>
        <v>0.74956227977134093</v>
      </c>
    </row>
    <row r="385" spans="9:39" x14ac:dyDescent="0.3">
      <c r="I385">
        <v>382</v>
      </c>
      <c r="J385" s="14">
        <f t="shared" ca="1" si="145"/>
        <v>-59158</v>
      </c>
      <c r="K385" s="41">
        <f t="shared" ca="1" si="146"/>
        <v>18.690000000000001</v>
      </c>
      <c r="L385" s="41">
        <f t="shared" ca="1" si="147"/>
        <v>12.55</v>
      </c>
      <c r="M385" s="14">
        <f t="shared" ca="1" si="148"/>
        <v>5009</v>
      </c>
      <c r="N385" s="14">
        <f t="shared" ca="1" si="163"/>
        <v>20755.260000000002</v>
      </c>
      <c r="O385" s="41">
        <f t="shared" ca="1" si="149"/>
        <v>18.38</v>
      </c>
      <c r="P385" s="41">
        <f t="shared" ca="1" si="150"/>
        <v>12.98</v>
      </c>
      <c r="Q385" s="14" t="b">
        <f t="shared" ca="1" si="151"/>
        <v>0</v>
      </c>
      <c r="R385" s="14">
        <f t="shared" ca="1" si="164"/>
        <v>-10000</v>
      </c>
      <c r="S385" s="41">
        <f t="shared" ca="1" si="152"/>
        <v>18.350000000000001</v>
      </c>
      <c r="T385" s="41">
        <f t="shared" ca="1" si="153"/>
        <v>13.64</v>
      </c>
      <c r="U385" s="14">
        <f t="shared" ca="1" si="154"/>
        <v>5113</v>
      </c>
      <c r="V385" s="14">
        <f t="shared" ca="1" si="165"/>
        <v>14082.230000000003</v>
      </c>
      <c r="W385" s="41">
        <f t="shared" ca="1" si="155"/>
        <v>19.3</v>
      </c>
      <c r="X385" s="41">
        <f t="shared" ca="1" si="156"/>
        <v>13.11</v>
      </c>
      <c r="Y385" s="14">
        <f t="shared" ca="1" si="157"/>
        <v>5125</v>
      </c>
      <c r="Z385" s="14">
        <f t="shared" ca="1" si="166"/>
        <v>21723.750000000007</v>
      </c>
      <c r="AA385" s="41">
        <f t="shared" ca="1" si="158"/>
        <v>18.84</v>
      </c>
      <c r="AB385" s="41">
        <f t="shared" ca="1" si="159"/>
        <v>12.55</v>
      </c>
      <c r="AC385" s="14">
        <f t="shared" ca="1" si="160"/>
        <v>5074</v>
      </c>
      <c r="AD385" s="14">
        <f t="shared" ca="1" si="167"/>
        <v>0</v>
      </c>
      <c r="AE385">
        <f t="shared" ca="1" si="168"/>
        <v>4</v>
      </c>
      <c r="AF385" s="46">
        <f t="shared" ca="1" si="169"/>
        <v>-18345.824400957848</v>
      </c>
      <c r="AH385" s="42">
        <f t="shared" ca="1" si="161"/>
        <v>0.1972945801902114</v>
      </c>
      <c r="AI385" s="42">
        <f t="shared" ca="1" si="162"/>
        <v>0.53320819456746515</v>
      </c>
      <c r="AJ385" s="42">
        <f t="shared" ca="1" si="162"/>
        <v>0.88409830674771728</v>
      </c>
      <c r="AK385" s="42">
        <f t="shared" ca="1" si="162"/>
        <v>0.53365006820235339</v>
      </c>
      <c r="AL385" s="42">
        <f t="shared" ca="1" si="162"/>
        <v>0.90421240608799636</v>
      </c>
      <c r="AM385" s="42">
        <f t="shared" ca="1" si="162"/>
        <v>0.2018915031234958</v>
      </c>
    </row>
    <row r="386" spans="9:39" x14ac:dyDescent="0.3">
      <c r="I386">
        <v>383</v>
      </c>
      <c r="J386" s="14">
        <f t="shared" ca="1" si="145"/>
        <v>-58038</v>
      </c>
      <c r="K386" s="41">
        <f t="shared" ca="1" si="146"/>
        <v>18.64</v>
      </c>
      <c r="L386" s="41">
        <f t="shared" ca="1" si="147"/>
        <v>12.75</v>
      </c>
      <c r="M386" s="14">
        <f t="shared" ca="1" si="148"/>
        <v>5205</v>
      </c>
      <c r="N386" s="14">
        <f t="shared" ca="1" si="163"/>
        <v>20657.450000000004</v>
      </c>
      <c r="O386" s="41">
        <f t="shared" ca="1" si="149"/>
        <v>18.670000000000002</v>
      </c>
      <c r="P386" s="41">
        <f t="shared" ca="1" si="150"/>
        <v>12.79</v>
      </c>
      <c r="Q386" s="14">
        <f t="shared" ca="1" si="151"/>
        <v>5158</v>
      </c>
      <c r="R386" s="14">
        <f t="shared" ca="1" si="164"/>
        <v>20329.040000000012</v>
      </c>
      <c r="S386" s="41">
        <f t="shared" ca="1" si="152"/>
        <v>19.27</v>
      </c>
      <c r="T386" s="41">
        <f t="shared" ca="1" si="153"/>
        <v>13.93</v>
      </c>
      <c r="U386" s="14">
        <f t="shared" ca="1" si="154"/>
        <v>5166</v>
      </c>
      <c r="V386" s="14">
        <f t="shared" ca="1" si="165"/>
        <v>17586.439999999999</v>
      </c>
      <c r="W386" s="41">
        <f t="shared" ca="1" si="155"/>
        <v>18.05</v>
      </c>
      <c r="X386" s="41">
        <f t="shared" ca="1" si="156"/>
        <v>13.24</v>
      </c>
      <c r="Y386" s="14">
        <f t="shared" ca="1" si="157"/>
        <v>5007</v>
      </c>
      <c r="Z386" s="14">
        <f t="shared" ca="1" si="166"/>
        <v>14083.670000000002</v>
      </c>
      <c r="AA386" s="41">
        <f t="shared" ca="1" si="158"/>
        <v>18.489999999999998</v>
      </c>
      <c r="AB386" s="41">
        <f t="shared" ca="1" si="159"/>
        <v>13.41</v>
      </c>
      <c r="AC386" s="14">
        <f t="shared" ca="1" si="160"/>
        <v>5040</v>
      </c>
      <c r="AD386" s="14">
        <f t="shared" ca="1" si="167"/>
        <v>15603.19999999999</v>
      </c>
      <c r="AE386">
        <f t="shared" ca="1" si="168"/>
        <v>5</v>
      </c>
      <c r="AF386" s="46">
        <f t="shared" ca="1" si="169"/>
        <v>16154.766259580414</v>
      </c>
      <c r="AH386" s="42">
        <f t="shared" ca="1" si="161"/>
        <v>0.81170750710204176</v>
      </c>
      <c r="AI386" s="42">
        <f t="shared" ca="1" si="162"/>
        <v>0.70459354828539733</v>
      </c>
      <c r="AJ386" s="42">
        <f t="shared" ca="1" si="162"/>
        <v>0.73006469621187897</v>
      </c>
      <c r="AK386" s="42">
        <f t="shared" ca="1" si="162"/>
        <v>0.45079132529712596</v>
      </c>
      <c r="AL386" s="42">
        <f t="shared" ca="1" si="162"/>
        <v>0.41515123992809189</v>
      </c>
      <c r="AM386" s="42">
        <f t="shared" ca="1" si="162"/>
        <v>0.94455493073740981</v>
      </c>
    </row>
    <row r="387" spans="9:39" x14ac:dyDescent="0.3">
      <c r="I387">
        <v>384</v>
      </c>
      <c r="J387" s="14">
        <f t="shared" ca="1" si="145"/>
        <v>-58147</v>
      </c>
      <c r="K387" s="41">
        <f t="shared" ca="1" si="146"/>
        <v>18.100000000000001</v>
      </c>
      <c r="L387" s="41">
        <f t="shared" ca="1" si="147"/>
        <v>12.9</v>
      </c>
      <c r="M387" s="14">
        <f t="shared" ca="1" si="148"/>
        <v>4972</v>
      </c>
      <c r="N387" s="14">
        <f t="shared" ca="1" si="163"/>
        <v>15854.400000000005</v>
      </c>
      <c r="O387" s="41">
        <f t="shared" ca="1" si="149"/>
        <v>19.149999999999999</v>
      </c>
      <c r="P387" s="41">
        <f t="shared" ca="1" si="150"/>
        <v>13.94</v>
      </c>
      <c r="Q387" s="14">
        <f t="shared" ca="1" si="151"/>
        <v>5158</v>
      </c>
      <c r="R387" s="14">
        <f t="shared" ca="1" si="164"/>
        <v>16873.179999999997</v>
      </c>
      <c r="S387" s="41">
        <f t="shared" ca="1" si="152"/>
        <v>18.7</v>
      </c>
      <c r="T387" s="41">
        <f t="shared" ca="1" si="153"/>
        <v>13.94</v>
      </c>
      <c r="U387" s="14">
        <f t="shared" ca="1" si="154"/>
        <v>5154</v>
      </c>
      <c r="V387" s="14">
        <f t="shared" ca="1" si="165"/>
        <v>14533.039999999997</v>
      </c>
      <c r="W387" s="41">
        <f t="shared" ca="1" si="155"/>
        <v>19.09</v>
      </c>
      <c r="X387" s="41">
        <f t="shared" ca="1" si="156"/>
        <v>13.28</v>
      </c>
      <c r="Y387" s="14">
        <f t="shared" ca="1" si="157"/>
        <v>5162</v>
      </c>
      <c r="Z387" s="14">
        <f t="shared" ca="1" si="166"/>
        <v>19991.22</v>
      </c>
      <c r="AA387" s="41">
        <f t="shared" ca="1" si="158"/>
        <v>19.45</v>
      </c>
      <c r="AB387" s="41">
        <f t="shared" ca="1" si="159"/>
        <v>13.91</v>
      </c>
      <c r="AC387" s="14">
        <f t="shared" ca="1" si="160"/>
        <v>5142</v>
      </c>
      <c r="AD387" s="14">
        <f t="shared" ca="1" si="167"/>
        <v>0</v>
      </c>
      <c r="AE387">
        <f t="shared" ca="1" si="168"/>
        <v>4</v>
      </c>
      <c r="AF387" s="46">
        <f t="shared" ca="1" si="169"/>
        <v>-128.12210257369651</v>
      </c>
      <c r="AH387" s="42">
        <f t="shared" ca="1" si="161"/>
        <v>6.5291607277365937E-2</v>
      </c>
      <c r="AI387" s="42">
        <f t="shared" ca="1" si="162"/>
        <v>0.49720644022360072</v>
      </c>
      <c r="AJ387" s="42">
        <f t="shared" ca="1" si="162"/>
        <v>0.64087035421423133</v>
      </c>
      <c r="AK387" s="42">
        <f t="shared" ca="1" si="162"/>
        <v>0.60032513586409253</v>
      </c>
      <c r="AL387" s="42">
        <f t="shared" ca="1" si="162"/>
        <v>0.27863064612286592</v>
      </c>
      <c r="AM387" s="42">
        <f t="shared" ca="1" si="162"/>
        <v>0.34473934306994403</v>
      </c>
    </row>
    <row r="388" spans="9:39" x14ac:dyDescent="0.3">
      <c r="I388">
        <v>385</v>
      </c>
      <c r="J388" s="14">
        <f t="shared" ca="1" si="145"/>
        <v>-63151</v>
      </c>
      <c r="K388" s="41">
        <f t="shared" ca="1" si="146"/>
        <v>18.309999999999999</v>
      </c>
      <c r="L388" s="41">
        <f t="shared" ca="1" si="147"/>
        <v>13.77</v>
      </c>
      <c r="M388" s="14">
        <f t="shared" ca="1" si="148"/>
        <v>5091</v>
      </c>
      <c r="N388" s="14">
        <f t="shared" ca="1" si="163"/>
        <v>13113.139999999996</v>
      </c>
      <c r="O388" s="41">
        <f t="shared" ca="1" si="149"/>
        <v>18.95</v>
      </c>
      <c r="P388" s="41">
        <f t="shared" ca="1" si="150"/>
        <v>13.1</v>
      </c>
      <c r="Q388" s="14">
        <f t="shared" ca="1" si="151"/>
        <v>5195</v>
      </c>
      <c r="R388" s="14">
        <f t="shared" ca="1" si="164"/>
        <v>20390.749999999996</v>
      </c>
      <c r="S388" s="41">
        <f t="shared" ca="1" si="152"/>
        <v>19.100000000000001</v>
      </c>
      <c r="T388" s="41">
        <f t="shared" ca="1" si="153"/>
        <v>13.56</v>
      </c>
      <c r="U388" s="14">
        <f t="shared" ca="1" si="154"/>
        <v>5024</v>
      </c>
      <c r="V388" s="14">
        <f t="shared" ca="1" si="165"/>
        <v>17832.960000000006</v>
      </c>
      <c r="W388" s="41">
        <f t="shared" ca="1" si="155"/>
        <v>18.850000000000001</v>
      </c>
      <c r="X388" s="41">
        <f t="shared" ca="1" si="156"/>
        <v>12.63</v>
      </c>
      <c r="Y388" s="14">
        <f t="shared" ca="1" si="157"/>
        <v>5132</v>
      </c>
      <c r="Z388" s="14">
        <f t="shared" ca="1" si="166"/>
        <v>21921.040000000005</v>
      </c>
      <c r="AA388" s="41">
        <f t="shared" ca="1" si="158"/>
        <v>18.510000000000002</v>
      </c>
      <c r="AB388" s="41">
        <f t="shared" ca="1" si="159"/>
        <v>13.08</v>
      </c>
      <c r="AC388" s="14">
        <f t="shared" ca="1" si="160"/>
        <v>5041</v>
      </c>
      <c r="AD388" s="14">
        <f t="shared" ca="1" si="167"/>
        <v>0</v>
      </c>
      <c r="AE388">
        <f t="shared" ca="1" si="168"/>
        <v>4</v>
      </c>
      <c r="AF388" s="46">
        <f t="shared" ca="1" si="169"/>
        <v>-279.24937093954759</v>
      </c>
      <c r="AH388" s="42">
        <f t="shared" ca="1" si="161"/>
        <v>0.64034972686313563</v>
      </c>
      <c r="AI388" s="42">
        <f t="shared" ca="1" si="162"/>
        <v>0.66220803397982009</v>
      </c>
      <c r="AJ388" s="42">
        <f t="shared" ca="1" si="162"/>
        <v>0.8580571644319025</v>
      </c>
      <c r="AK388" s="42">
        <f t="shared" ca="1" si="162"/>
        <v>0.6591827868160266</v>
      </c>
      <c r="AL388" s="42">
        <f t="shared" ca="1" si="162"/>
        <v>0.24961316122239463</v>
      </c>
      <c r="AM388" s="42">
        <f t="shared" ca="1" si="162"/>
        <v>0.21121161298289837</v>
      </c>
    </row>
    <row r="389" spans="9:39" x14ac:dyDescent="0.3">
      <c r="I389">
        <v>386</v>
      </c>
      <c r="J389" s="14">
        <f t="shared" ref="J389:J452" ca="1" si="170">RANDBETWEEN($B$13,$C$13)*-1</f>
        <v>-58162</v>
      </c>
      <c r="K389" s="41">
        <f t="shared" ref="K389:K452" ca="1" si="171">RANDBETWEEN($E$14,$F$14)/100</f>
        <v>18.91</v>
      </c>
      <c r="L389" s="41">
        <f t="shared" ref="L389:L452" ca="1" si="172">RANDBETWEEN($E$15,$F$15)/100</f>
        <v>13.65</v>
      </c>
      <c r="M389" s="14">
        <f t="shared" ref="M389:M452" ca="1" si="173">IF(AH389&lt;=0.1,RANDBETWEEN($B$23,$C$23),IF(AND(AH389&gt;0.1,AH389&lt;0.7),RANDBETWEEN($D$23,$E$23),IF(AH389&gt;=0.7,RANDBETWEEN($F$23,$G$23),FALSE)))</f>
        <v>5163</v>
      </c>
      <c r="N389" s="14">
        <f t="shared" ca="1" si="163"/>
        <v>17157.379999999997</v>
      </c>
      <c r="O389" s="41">
        <f t="shared" ref="O389:O452" ca="1" si="174">RANDBETWEEN($E$14,$F$14)/100</f>
        <v>17.989999999999998</v>
      </c>
      <c r="P389" s="41">
        <f t="shared" ref="P389:P452" ca="1" si="175">RANDBETWEEN($E$15,$F$15)/100</f>
        <v>13.72</v>
      </c>
      <c r="Q389" s="14">
        <f t="shared" ref="Q389:Q452" ca="1" si="176">IF(AI389&lt;=0.1,RANDBETWEEN($B$23,$C$23),IF(AND(AI389&gt;0.1,AL389&lt;0.7),RANDBETWEEN($D$23,$E$23),IF(AI389&gt;=0.7,RANDBETWEEN($F$23,$G$23),FALSE)))</f>
        <v>5135</v>
      </c>
      <c r="R389" s="14">
        <f t="shared" ca="1" si="164"/>
        <v>11926.44999999999</v>
      </c>
      <c r="S389" s="41">
        <f t="shared" ref="S389:S452" ca="1" si="177">RANDBETWEEN($E$14,$F$14)/100</f>
        <v>18.77</v>
      </c>
      <c r="T389" s="41">
        <f t="shared" ref="T389:T452" ca="1" si="178">RANDBETWEEN($E$15,$F$15)/100</f>
        <v>12.6</v>
      </c>
      <c r="U389" s="14">
        <f t="shared" ref="U389:U452" ca="1" si="179">IF(AJ389&lt;=0.1,RANDBETWEEN($B$23,$C$23),IF(AND(AJ389&gt;0.1,AP389&lt;0.7),RANDBETWEEN($D$23,$E$23),IF(AJ389&gt;=0.7,RANDBETWEEN($F$23,$G$23),FALSE)))</f>
        <v>5106</v>
      </c>
      <c r="V389" s="14">
        <f t="shared" ca="1" si="165"/>
        <v>21504.02</v>
      </c>
      <c r="W389" s="41">
        <f t="shared" ref="W389:W452" ca="1" si="180">RANDBETWEEN($E$14,$F$14)/100</f>
        <v>19.100000000000001</v>
      </c>
      <c r="X389" s="41">
        <f t="shared" ref="X389:X452" ca="1" si="181">RANDBETWEEN($E$15,$F$15)/100</f>
        <v>13.83</v>
      </c>
      <c r="Y389" s="14">
        <f t="shared" ref="Y389:Y452" ca="1" si="182">IF(AK389&lt;=0.1,RANDBETWEEN($B$23,$C$23),IF(AND(AK389&gt;0.1,AT389&lt;0.7),RANDBETWEEN($D$23,$E$23),IF(AK389&gt;=0.7,RANDBETWEEN($F$23,$G$23),FALSE)))</f>
        <v>5056</v>
      </c>
      <c r="Z389" s="14">
        <f t="shared" ca="1" si="166"/>
        <v>16645.120000000006</v>
      </c>
      <c r="AA389" s="41">
        <f t="shared" ref="AA389:AA452" ca="1" si="183">RANDBETWEEN($E$14,$F$14)/100</f>
        <v>18.21</v>
      </c>
      <c r="AB389" s="41">
        <f t="shared" ref="AB389:AB452" ca="1" si="184">RANDBETWEEN($E$15,$F$15)/100</f>
        <v>12.64</v>
      </c>
      <c r="AC389" s="14">
        <f t="shared" ref="AC389:AC452" ca="1" si="185">IF(AL389&lt;=0.1,RANDBETWEEN($B$23,$C$23),IF(AND(AL389&gt;0.1,AX389&lt;0.7),RANDBETWEEN($D$23,$E$23),IF(AL389&gt;=0.7,RANDBETWEEN($F$23,$G$23),FALSE)))</f>
        <v>5079</v>
      </c>
      <c r="AD389" s="14">
        <f t="shared" ca="1" si="167"/>
        <v>0</v>
      </c>
      <c r="AE389">
        <f t="shared" ca="1" si="168"/>
        <v>4</v>
      </c>
      <c r="AF389" s="46">
        <f t="shared" ca="1" si="169"/>
        <v>-114.72686818269378</v>
      </c>
      <c r="AH389" s="42">
        <f t="shared" ca="1" si="161"/>
        <v>0.15790240122571264</v>
      </c>
      <c r="AI389" s="42">
        <f t="shared" ca="1" si="162"/>
        <v>0.71011152643067432</v>
      </c>
      <c r="AJ389" s="42">
        <f t="shared" ca="1" si="162"/>
        <v>0.49726245473513109</v>
      </c>
      <c r="AK389" s="42">
        <f t="shared" ca="1" si="162"/>
        <v>0.89557167513035996</v>
      </c>
      <c r="AL389" s="42">
        <f t="shared" ca="1" si="162"/>
        <v>0.56751973517946153</v>
      </c>
      <c r="AM389" s="42">
        <f t="shared" ca="1" si="162"/>
        <v>0.38731718348181565</v>
      </c>
    </row>
    <row r="390" spans="9:39" x14ac:dyDescent="0.3">
      <c r="I390">
        <v>387</v>
      </c>
      <c r="J390" s="14">
        <f t="shared" ca="1" si="170"/>
        <v>-58892</v>
      </c>
      <c r="K390" s="41">
        <f t="shared" ca="1" si="171"/>
        <v>18.87</v>
      </c>
      <c r="L390" s="41">
        <f t="shared" ca="1" si="172"/>
        <v>12.62</v>
      </c>
      <c r="M390" s="14">
        <f t="shared" ca="1" si="173"/>
        <v>4935</v>
      </c>
      <c r="N390" s="14">
        <f t="shared" ca="1" si="163"/>
        <v>20843.750000000007</v>
      </c>
      <c r="O390" s="41">
        <f t="shared" ca="1" si="174"/>
        <v>17.79</v>
      </c>
      <c r="P390" s="41">
        <f t="shared" ca="1" si="175"/>
        <v>13.27</v>
      </c>
      <c r="Q390" s="14">
        <f t="shared" ca="1" si="176"/>
        <v>4949</v>
      </c>
      <c r="R390" s="14">
        <f t="shared" ca="1" si="164"/>
        <v>12369.48</v>
      </c>
      <c r="S390" s="41">
        <f t="shared" ca="1" si="177"/>
        <v>19.48</v>
      </c>
      <c r="T390" s="41">
        <f t="shared" ca="1" si="178"/>
        <v>13.13</v>
      </c>
      <c r="U390" s="14">
        <f t="shared" ca="1" si="179"/>
        <v>4937</v>
      </c>
      <c r="V390" s="14">
        <f t="shared" ca="1" si="165"/>
        <v>21349.949999999997</v>
      </c>
      <c r="W390" s="41">
        <f t="shared" ca="1" si="180"/>
        <v>18.010000000000002</v>
      </c>
      <c r="X390" s="41">
        <f t="shared" ca="1" si="181"/>
        <v>13.87</v>
      </c>
      <c r="Y390" s="14">
        <f t="shared" ca="1" si="182"/>
        <v>5082</v>
      </c>
      <c r="Z390" s="14">
        <f t="shared" ca="1" si="166"/>
        <v>11039.48000000001</v>
      </c>
      <c r="AA390" s="41">
        <f t="shared" ca="1" si="183"/>
        <v>18.82</v>
      </c>
      <c r="AB390" s="41">
        <f t="shared" ca="1" si="184"/>
        <v>12.85</v>
      </c>
      <c r="AC390" s="14">
        <f t="shared" ca="1" si="185"/>
        <v>5021</v>
      </c>
      <c r="AD390" s="14">
        <f t="shared" ca="1" si="167"/>
        <v>0</v>
      </c>
      <c r="AE390">
        <f t="shared" ca="1" si="168"/>
        <v>4</v>
      </c>
      <c r="AF390" s="46">
        <f t="shared" ca="1" si="169"/>
        <v>-1461.4715807685707</v>
      </c>
      <c r="AH390" s="42">
        <f t="shared" ca="1" si="161"/>
        <v>3.1457351260993249E-2</v>
      </c>
      <c r="AI390" s="42">
        <f t="shared" ca="1" si="162"/>
        <v>5.7025703244272252E-2</v>
      </c>
      <c r="AJ390" s="42">
        <f t="shared" ca="1" si="162"/>
        <v>2.8632326585941836E-2</v>
      </c>
      <c r="AK390" s="42">
        <f t="shared" ca="1" si="162"/>
        <v>0.93907167223787336</v>
      </c>
      <c r="AL390" s="42">
        <f t="shared" ca="1" si="162"/>
        <v>0.18105003275347265</v>
      </c>
      <c r="AM390" s="42">
        <f t="shared" ca="1" si="162"/>
        <v>0.35689422618956279</v>
      </c>
    </row>
    <row r="391" spans="9:39" x14ac:dyDescent="0.3">
      <c r="I391">
        <v>388</v>
      </c>
      <c r="J391" s="14">
        <f t="shared" ca="1" si="170"/>
        <v>-60913</v>
      </c>
      <c r="K391" s="41">
        <f t="shared" ca="1" si="171"/>
        <v>19.14</v>
      </c>
      <c r="L391" s="41">
        <f t="shared" ca="1" si="172"/>
        <v>13.73</v>
      </c>
      <c r="M391" s="14">
        <f t="shared" ca="1" si="173"/>
        <v>5047</v>
      </c>
      <c r="N391" s="14">
        <f t="shared" ca="1" si="163"/>
        <v>17304.27</v>
      </c>
      <c r="O391" s="41">
        <f t="shared" ca="1" si="174"/>
        <v>18.399999999999999</v>
      </c>
      <c r="P391" s="41">
        <f t="shared" ca="1" si="175"/>
        <v>13.02</v>
      </c>
      <c r="Q391" s="14">
        <f t="shared" ca="1" si="176"/>
        <v>5028</v>
      </c>
      <c r="R391" s="14">
        <f t="shared" ca="1" si="164"/>
        <v>17050.639999999996</v>
      </c>
      <c r="S391" s="41">
        <f t="shared" ca="1" si="177"/>
        <v>18.43</v>
      </c>
      <c r="T391" s="41">
        <f t="shared" ca="1" si="178"/>
        <v>13.61</v>
      </c>
      <c r="U391" s="14">
        <f t="shared" ca="1" si="179"/>
        <v>5116</v>
      </c>
      <c r="V391" s="14">
        <f t="shared" ca="1" si="165"/>
        <v>14659.120000000003</v>
      </c>
      <c r="W391" s="41">
        <f t="shared" ca="1" si="180"/>
        <v>19.14</v>
      </c>
      <c r="X391" s="41">
        <f t="shared" ca="1" si="181"/>
        <v>13.41</v>
      </c>
      <c r="Y391" s="14">
        <f t="shared" ca="1" si="182"/>
        <v>4943</v>
      </c>
      <c r="Z391" s="14">
        <f t="shared" ca="1" si="166"/>
        <v>18323.390000000003</v>
      </c>
      <c r="AA391" s="41">
        <f t="shared" ca="1" si="183"/>
        <v>19.100000000000001</v>
      </c>
      <c r="AB391" s="41">
        <f t="shared" ca="1" si="184"/>
        <v>12.67</v>
      </c>
      <c r="AC391" s="14">
        <f t="shared" ca="1" si="185"/>
        <v>5071</v>
      </c>
      <c r="AD391" s="14">
        <f t="shared" ca="1" si="167"/>
        <v>0</v>
      </c>
      <c r="AE391">
        <f t="shared" ca="1" si="168"/>
        <v>4</v>
      </c>
      <c r="AF391" s="46">
        <f t="shared" ca="1" si="169"/>
        <v>-2444.6105177776394</v>
      </c>
      <c r="AH391" s="42">
        <f t="shared" ca="1" si="161"/>
        <v>0.51842850601193224</v>
      </c>
      <c r="AI391" s="42">
        <f t="shared" ca="1" si="162"/>
        <v>0.46310619557657573</v>
      </c>
      <c r="AJ391" s="42">
        <f t="shared" ca="1" si="162"/>
        <v>0.80587155453300718</v>
      </c>
      <c r="AK391" s="42">
        <f t="shared" ca="1" si="162"/>
        <v>3.2594444268312484E-2</v>
      </c>
      <c r="AL391" s="42">
        <f t="shared" ca="1" si="162"/>
        <v>0.61143353927343846</v>
      </c>
      <c r="AM391" s="42">
        <f t="shared" ca="1" si="162"/>
        <v>0.34131248284116433</v>
      </c>
    </row>
    <row r="392" spans="9:39" x14ac:dyDescent="0.3">
      <c r="I392">
        <v>389</v>
      </c>
      <c r="J392" s="14">
        <f t="shared" ca="1" si="170"/>
        <v>-62870</v>
      </c>
      <c r="K392" s="41">
        <f t="shared" ca="1" si="171"/>
        <v>17.7</v>
      </c>
      <c r="L392" s="41">
        <f t="shared" ca="1" si="172"/>
        <v>13.63</v>
      </c>
      <c r="M392" s="14">
        <f t="shared" ca="1" si="173"/>
        <v>5196</v>
      </c>
      <c r="N392" s="14">
        <f t="shared" ca="1" si="163"/>
        <v>11147.719999999994</v>
      </c>
      <c r="O392" s="41">
        <f t="shared" ca="1" si="174"/>
        <v>18.36</v>
      </c>
      <c r="P392" s="41">
        <f t="shared" ca="1" si="175"/>
        <v>13.15</v>
      </c>
      <c r="Q392" s="14" t="b">
        <f t="shared" ca="1" si="176"/>
        <v>0</v>
      </c>
      <c r="R392" s="14">
        <f t="shared" ca="1" si="164"/>
        <v>-10000</v>
      </c>
      <c r="S392" s="41">
        <f t="shared" ca="1" si="177"/>
        <v>18.940000000000001</v>
      </c>
      <c r="T392" s="41">
        <f t="shared" ca="1" si="178"/>
        <v>13.36</v>
      </c>
      <c r="U392" s="14">
        <f t="shared" ca="1" si="179"/>
        <v>5103</v>
      </c>
      <c r="V392" s="14">
        <f t="shared" ca="1" si="165"/>
        <v>18474.740000000009</v>
      </c>
      <c r="W392" s="41">
        <f t="shared" ca="1" si="180"/>
        <v>18.11</v>
      </c>
      <c r="X392" s="41">
        <f t="shared" ca="1" si="181"/>
        <v>12.55</v>
      </c>
      <c r="Y392" s="14">
        <f t="shared" ca="1" si="182"/>
        <v>5078</v>
      </c>
      <c r="Z392" s="14">
        <f t="shared" ca="1" si="166"/>
        <v>18233.679999999993</v>
      </c>
      <c r="AA392" s="41">
        <f t="shared" ca="1" si="183"/>
        <v>18.72</v>
      </c>
      <c r="AB392" s="41">
        <f t="shared" ca="1" si="184"/>
        <v>12.78</v>
      </c>
      <c r="AC392" s="14">
        <f t="shared" ca="1" si="185"/>
        <v>5074</v>
      </c>
      <c r="AD392" s="14">
        <f t="shared" ca="1" si="167"/>
        <v>0</v>
      </c>
      <c r="AE392">
        <f t="shared" ca="1" si="168"/>
        <v>4</v>
      </c>
      <c r="AF392" s="46">
        <f t="shared" ca="1" si="169"/>
        <v>-29527.091585370101</v>
      </c>
      <c r="AH392" s="42">
        <f t="shared" ca="1" si="161"/>
        <v>0.68033754908942534</v>
      </c>
      <c r="AI392" s="42">
        <f t="shared" ca="1" si="162"/>
        <v>0.36928522573001699</v>
      </c>
      <c r="AJ392" s="42">
        <f t="shared" ca="1" si="162"/>
        <v>0.29418110021780619</v>
      </c>
      <c r="AK392" s="42">
        <f t="shared" ca="1" si="162"/>
        <v>0.4611116179397029</v>
      </c>
      <c r="AL392" s="42">
        <f t="shared" ca="1" si="162"/>
        <v>0.88040373900576219</v>
      </c>
      <c r="AM392" s="42">
        <f t="shared" ca="1" si="162"/>
        <v>0.65558970011456352</v>
      </c>
    </row>
    <row r="393" spans="9:39" x14ac:dyDescent="0.3">
      <c r="I393">
        <v>390</v>
      </c>
      <c r="J393" s="14">
        <f t="shared" ca="1" si="170"/>
        <v>-63321</v>
      </c>
      <c r="K393" s="41">
        <f t="shared" ca="1" si="171"/>
        <v>17.82</v>
      </c>
      <c r="L393" s="41">
        <f t="shared" ca="1" si="172"/>
        <v>13.14</v>
      </c>
      <c r="M393" s="14">
        <f t="shared" ca="1" si="173"/>
        <v>5353</v>
      </c>
      <c r="N393" s="14">
        <f t="shared" ca="1" si="163"/>
        <v>15052.039999999997</v>
      </c>
      <c r="O393" s="41">
        <f t="shared" ca="1" si="174"/>
        <v>19.09</v>
      </c>
      <c r="P393" s="41">
        <f t="shared" ca="1" si="175"/>
        <v>13.87</v>
      </c>
      <c r="Q393" s="14">
        <f t="shared" ca="1" si="176"/>
        <v>5162</v>
      </c>
      <c r="R393" s="14">
        <f t="shared" ca="1" si="164"/>
        <v>16945.640000000003</v>
      </c>
      <c r="S393" s="41">
        <f t="shared" ca="1" si="177"/>
        <v>18.350000000000001</v>
      </c>
      <c r="T393" s="41">
        <f t="shared" ca="1" si="178"/>
        <v>13.75</v>
      </c>
      <c r="U393" s="14">
        <f t="shared" ca="1" si="179"/>
        <v>5088</v>
      </c>
      <c r="V393" s="14">
        <f t="shared" ca="1" si="165"/>
        <v>13404.800000000007</v>
      </c>
      <c r="W393" s="41">
        <f t="shared" ca="1" si="180"/>
        <v>18.34</v>
      </c>
      <c r="X393" s="41">
        <f t="shared" ca="1" si="181"/>
        <v>13.83</v>
      </c>
      <c r="Y393" s="14">
        <f t="shared" ca="1" si="182"/>
        <v>5198</v>
      </c>
      <c r="Z393" s="14">
        <f t="shared" ca="1" si="166"/>
        <v>13442.98</v>
      </c>
      <c r="AA393" s="41">
        <f t="shared" ca="1" si="183"/>
        <v>18.260000000000002</v>
      </c>
      <c r="AB393" s="41">
        <f t="shared" ca="1" si="184"/>
        <v>13.23</v>
      </c>
      <c r="AC393" s="14">
        <f t="shared" ca="1" si="185"/>
        <v>5046</v>
      </c>
      <c r="AD393" s="14">
        <f t="shared" ca="1" si="167"/>
        <v>0</v>
      </c>
      <c r="AE393">
        <f t="shared" ca="1" si="168"/>
        <v>4</v>
      </c>
      <c r="AF393" s="46">
        <f t="shared" ca="1" si="169"/>
        <v>-11449.410520906789</v>
      </c>
      <c r="AH393" s="42">
        <f t="shared" ca="1" si="161"/>
        <v>0.81177419062388867</v>
      </c>
      <c r="AI393" s="42">
        <f t="shared" ca="1" si="162"/>
        <v>0.19320539091582778</v>
      </c>
      <c r="AJ393" s="42">
        <f t="shared" ca="1" si="162"/>
        <v>0.54988548793202185</v>
      </c>
      <c r="AK393" s="42">
        <f t="shared" ca="1" si="162"/>
        <v>0.69370461414607265</v>
      </c>
      <c r="AL393" s="42">
        <f t="shared" ca="1" si="162"/>
        <v>0.35117939306786738</v>
      </c>
      <c r="AM393" s="42">
        <f t="shared" ca="1" si="162"/>
        <v>0.51132721219577026</v>
      </c>
    </row>
    <row r="394" spans="9:39" x14ac:dyDescent="0.3">
      <c r="I394">
        <v>391</v>
      </c>
      <c r="J394" s="14">
        <f t="shared" ca="1" si="170"/>
        <v>-59630</v>
      </c>
      <c r="K394" s="41">
        <f t="shared" ca="1" si="171"/>
        <v>19.420000000000002</v>
      </c>
      <c r="L394" s="41">
        <f t="shared" ca="1" si="172"/>
        <v>13.72</v>
      </c>
      <c r="M394" s="14">
        <f t="shared" ca="1" si="173"/>
        <v>5206</v>
      </c>
      <c r="N394" s="14">
        <f t="shared" ca="1" si="163"/>
        <v>19674.200000000004</v>
      </c>
      <c r="O394" s="41">
        <f t="shared" ca="1" si="174"/>
        <v>19.36</v>
      </c>
      <c r="P394" s="41">
        <f t="shared" ca="1" si="175"/>
        <v>12.83</v>
      </c>
      <c r="Q394" s="14">
        <f t="shared" ca="1" si="176"/>
        <v>5149</v>
      </c>
      <c r="R394" s="14">
        <f t="shared" ca="1" si="164"/>
        <v>23622.969999999994</v>
      </c>
      <c r="S394" s="41">
        <f t="shared" ca="1" si="177"/>
        <v>19.16</v>
      </c>
      <c r="T394" s="41">
        <f t="shared" ca="1" si="178"/>
        <v>13.5</v>
      </c>
      <c r="U394" s="14">
        <f t="shared" ca="1" si="179"/>
        <v>5190</v>
      </c>
      <c r="V394" s="14">
        <f t="shared" ca="1" si="165"/>
        <v>19375.400000000001</v>
      </c>
      <c r="W394" s="41">
        <f t="shared" ca="1" si="180"/>
        <v>18.649999999999999</v>
      </c>
      <c r="X394" s="41">
        <f t="shared" ca="1" si="181"/>
        <v>13.89</v>
      </c>
      <c r="Y394" s="14">
        <f t="shared" ca="1" si="182"/>
        <v>5125</v>
      </c>
      <c r="Z394" s="14">
        <f t="shared" ca="1" si="166"/>
        <v>14394.999999999989</v>
      </c>
      <c r="AA394" s="41">
        <f t="shared" ca="1" si="183"/>
        <v>18.64</v>
      </c>
      <c r="AB394" s="41">
        <f t="shared" ca="1" si="184"/>
        <v>13.31</v>
      </c>
      <c r="AC394" s="14">
        <f t="shared" ca="1" si="185"/>
        <v>5157</v>
      </c>
      <c r="AD394" s="14">
        <f t="shared" ca="1" si="167"/>
        <v>17486.810000000001</v>
      </c>
      <c r="AE394">
        <f t="shared" ca="1" si="168"/>
        <v>5</v>
      </c>
      <c r="AF394" s="46">
        <f t="shared" ca="1" si="169"/>
        <v>19520.976102764413</v>
      </c>
      <c r="AH394" s="42">
        <f t="shared" ca="1" si="161"/>
        <v>0.71026552760237804</v>
      </c>
      <c r="AI394" s="42">
        <f t="shared" ca="1" si="162"/>
        <v>0.93084251235044302</v>
      </c>
      <c r="AJ394" s="42">
        <f t="shared" ca="1" si="162"/>
        <v>0.49259678501208404</v>
      </c>
      <c r="AK394" s="42">
        <f t="shared" ca="1" si="162"/>
        <v>0.60138598477941874</v>
      </c>
      <c r="AL394" s="42">
        <f t="shared" ca="1" si="162"/>
        <v>0.22144314114591657</v>
      </c>
      <c r="AM394" s="42">
        <f t="shared" ca="1" si="162"/>
        <v>0.83318432799413222</v>
      </c>
    </row>
    <row r="395" spans="9:39" x14ac:dyDescent="0.3">
      <c r="I395">
        <v>392</v>
      </c>
      <c r="J395" s="14">
        <f t="shared" ca="1" si="170"/>
        <v>-58364</v>
      </c>
      <c r="K395" s="41">
        <f t="shared" ca="1" si="171"/>
        <v>18.29</v>
      </c>
      <c r="L395" s="41">
        <f t="shared" ca="1" si="172"/>
        <v>12.93</v>
      </c>
      <c r="M395" s="14">
        <f t="shared" ca="1" si="173"/>
        <v>5298</v>
      </c>
      <c r="N395" s="14">
        <f t="shared" ca="1" si="163"/>
        <v>18397.279999999995</v>
      </c>
      <c r="O395" s="41">
        <f t="shared" ca="1" si="174"/>
        <v>18.829999999999998</v>
      </c>
      <c r="P395" s="41">
        <f t="shared" ca="1" si="175"/>
        <v>13.1</v>
      </c>
      <c r="Q395" s="14">
        <f t="shared" ca="1" si="176"/>
        <v>5131</v>
      </c>
      <c r="R395" s="14">
        <f t="shared" ca="1" si="164"/>
        <v>19400.629999999994</v>
      </c>
      <c r="S395" s="41">
        <f t="shared" ca="1" si="177"/>
        <v>18.12</v>
      </c>
      <c r="T395" s="41">
        <f t="shared" ca="1" si="178"/>
        <v>13.33</v>
      </c>
      <c r="U395" s="14">
        <f t="shared" ca="1" si="179"/>
        <v>5036</v>
      </c>
      <c r="V395" s="14">
        <f t="shared" ca="1" si="165"/>
        <v>14122.440000000006</v>
      </c>
      <c r="W395" s="41">
        <f t="shared" ca="1" si="180"/>
        <v>18.41</v>
      </c>
      <c r="X395" s="41">
        <f t="shared" ca="1" si="181"/>
        <v>14</v>
      </c>
      <c r="Y395" s="14">
        <f t="shared" ca="1" si="182"/>
        <v>5037</v>
      </c>
      <c r="Z395" s="14">
        <f t="shared" ca="1" si="166"/>
        <v>12213.170000000002</v>
      </c>
      <c r="AA395" s="41">
        <f t="shared" ca="1" si="183"/>
        <v>17.82</v>
      </c>
      <c r="AB395" s="41">
        <f t="shared" ca="1" si="184"/>
        <v>13.77</v>
      </c>
      <c r="AC395" s="14">
        <f t="shared" ca="1" si="185"/>
        <v>5151</v>
      </c>
      <c r="AD395" s="14">
        <f t="shared" ca="1" si="167"/>
        <v>10861.550000000003</v>
      </c>
      <c r="AE395">
        <f t="shared" ca="1" si="168"/>
        <v>5</v>
      </c>
      <c r="AF395" s="46">
        <f t="shared" ca="1" si="169"/>
        <v>5571.929889003829</v>
      </c>
      <c r="AH395" s="42">
        <f t="shared" ca="1" si="161"/>
        <v>0.77732497433323589</v>
      </c>
      <c r="AI395" s="42">
        <f t="shared" ca="1" si="162"/>
        <v>0.11898724749781053</v>
      </c>
      <c r="AJ395" s="42">
        <f t="shared" ca="1" si="162"/>
        <v>0.51996481106115577</v>
      </c>
      <c r="AK395" s="42">
        <f t="shared" ca="1" si="162"/>
        <v>0.15738801651373302</v>
      </c>
      <c r="AL395" s="42">
        <f t="shared" ca="1" si="162"/>
        <v>0.29444178778669561</v>
      </c>
      <c r="AM395" s="42">
        <f t="shared" ca="1" si="162"/>
        <v>0.97155696656410406</v>
      </c>
    </row>
    <row r="396" spans="9:39" x14ac:dyDescent="0.3">
      <c r="I396">
        <v>393</v>
      </c>
      <c r="J396" s="14">
        <f t="shared" ca="1" si="170"/>
        <v>-63793</v>
      </c>
      <c r="K396" s="41">
        <f t="shared" ca="1" si="171"/>
        <v>19.2</v>
      </c>
      <c r="L396" s="41">
        <f t="shared" ca="1" si="172"/>
        <v>13.63</v>
      </c>
      <c r="M396" s="14">
        <f t="shared" ca="1" si="173"/>
        <v>4951</v>
      </c>
      <c r="N396" s="14">
        <f t="shared" ca="1" si="163"/>
        <v>17577.069999999992</v>
      </c>
      <c r="O396" s="41">
        <f t="shared" ca="1" si="174"/>
        <v>18.989999999999998</v>
      </c>
      <c r="P396" s="41">
        <f t="shared" ca="1" si="175"/>
        <v>13.12</v>
      </c>
      <c r="Q396" s="14">
        <f t="shared" ca="1" si="176"/>
        <v>5009</v>
      </c>
      <c r="R396" s="14">
        <f t="shared" ca="1" si="164"/>
        <v>19402.829999999994</v>
      </c>
      <c r="S396" s="41">
        <f t="shared" ca="1" si="177"/>
        <v>17.8</v>
      </c>
      <c r="T396" s="41">
        <f t="shared" ca="1" si="178"/>
        <v>13.58</v>
      </c>
      <c r="U396" s="14">
        <f t="shared" ca="1" si="179"/>
        <v>5148</v>
      </c>
      <c r="V396" s="14">
        <f t="shared" ca="1" si="165"/>
        <v>11724.560000000005</v>
      </c>
      <c r="W396" s="41">
        <f t="shared" ca="1" si="180"/>
        <v>19.010000000000002</v>
      </c>
      <c r="X396" s="41">
        <f t="shared" ca="1" si="181"/>
        <v>13.3</v>
      </c>
      <c r="Y396" s="14">
        <f t="shared" ca="1" si="182"/>
        <v>4985</v>
      </c>
      <c r="Z396" s="14">
        <f t="shared" ca="1" si="166"/>
        <v>18464.350000000006</v>
      </c>
      <c r="AA396" s="41">
        <f t="shared" ca="1" si="183"/>
        <v>18.12</v>
      </c>
      <c r="AB396" s="41">
        <f t="shared" ca="1" si="184"/>
        <v>13.25</v>
      </c>
      <c r="AC396" s="14">
        <f t="shared" ca="1" si="185"/>
        <v>4957</v>
      </c>
      <c r="AD396" s="14">
        <f t="shared" ca="1" si="167"/>
        <v>0</v>
      </c>
      <c r="AE396">
        <f t="shared" ca="1" si="168"/>
        <v>4</v>
      </c>
      <c r="AF396" s="46">
        <f t="shared" ca="1" si="169"/>
        <v>-5162.9694080060444</v>
      </c>
      <c r="AH396" s="42">
        <f t="shared" ca="1" si="161"/>
        <v>3.0893116633087692E-2</v>
      </c>
      <c r="AI396" s="42">
        <f t="shared" ca="1" si="162"/>
        <v>0.5875702765994274</v>
      </c>
      <c r="AJ396" s="42">
        <f t="shared" ca="1" si="162"/>
        <v>0.93051039899623567</v>
      </c>
      <c r="AK396" s="42">
        <f t="shared" ca="1" si="162"/>
        <v>9.3369152917569975E-2</v>
      </c>
      <c r="AL396" s="42">
        <f t="shared" ca="1" si="162"/>
        <v>6.9926022007794297E-2</v>
      </c>
      <c r="AM396" s="42">
        <f t="shared" ca="1" si="162"/>
        <v>0.25293291287938557</v>
      </c>
    </row>
    <row r="397" spans="9:39" x14ac:dyDescent="0.3">
      <c r="I397">
        <v>394</v>
      </c>
      <c r="J397" s="14">
        <f t="shared" ca="1" si="170"/>
        <v>-58527</v>
      </c>
      <c r="K397" s="41">
        <f t="shared" ca="1" si="171"/>
        <v>18.84</v>
      </c>
      <c r="L397" s="41">
        <f t="shared" ca="1" si="172"/>
        <v>13.53</v>
      </c>
      <c r="M397" s="14">
        <f t="shared" ca="1" si="173"/>
        <v>5186</v>
      </c>
      <c r="N397" s="14">
        <f t="shared" ca="1" si="163"/>
        <v>17537.660000000003</v>
      </c>
      <c r="O397" s="41">
        <f t="shared" ca="1" si="174"/>
        <v>18.71</v>
      </c>
      <c r="P397" s="41">
        <f t="shared" ca="1" si="175"/>
        <v>13.45</v>
      </c>
      <c r="Q397" s="14">
        <f t="shared" ca="1" si="176"/>
        <v>4940</v>
      </c>
      <c r="R397" s="14">
        <f t="shared" ca="1" si="164"/>
        <v>15984.400000000009</v>
      </c>
      <c r="S397" s="41">
        <f t="shared" ca="1" si="177"/>
        <v>19.34</v>
      </c>
      <c r="T397" s="41">
        <f t="shared" ca="1" si="178"/>
        <v>13.09</v>
      </c>
      <c r="U397" s="14">
        <f t="shared" ca="1" si="179"/>
        <v>5194</v>
      </c>
      <c r="V397" s="14">
        <f t="shared" ca="1" si="165"/>
        <v>22462.5</v>
      </c>
      <c r="W397" s="41">
        <f t="shared" ca="1" si="180"/>
        <v>19.45</v>
      </c>
      <c r="X397" s="41">
        <f t="shared" ca="1" si="181"/>
        <v>13.01</v>
      </c>
      <c r="Y397" s="14">
        <f t="shared" ca="1" si="182"/>
        <v>5019</v>
      </c>
      <c r="Z397" s="14">
        <f t="shared" ca="1" si="166"/>
        <v>22322.359999999997</v>
      </c>
      <c r="AA397" s="41">
        <f t="shared" ca="1" si="183"/>
        <v>19.260000000000002</v>
      </c>
      <c r="AB397" s="41">
        <f t="shared" ca="1" si="184"/>
        <v>12.96</v>
      </c>
      <c r="AC397" s="14">
        <f t="shared" ca="1" si="185"/>
        <v>4920</v>
      </c>
      <c r="AD397" s="14">
        <f t="shared" ca="1" si="167"/>
        <v>0</v>
      </c>
      <c r="AE397">
        <f t="shared" ca="1" si="168"/>
        <v>4</v>
      </c>
      <c r="AF397" s="46">
        <f t="shared" ca="1" si="169"/>
        <v>8288.08434862783</v>
      </c>
      <c r="AH397" s="42">
        <f t="shared" ca="1" si="161"/>
        <v>0.18582946613966411</v>
      </c>
      <c r="AI397" s="42">
        <f t="shared" ca="1" si="162"/>
        <v>4.5038203162575119E-3</v>
      </c>
      <c r="AJ397" s="42">
        <f t="shared" ca="1" si="162"/>
        <v>0.34792548146414359</v>
      </c>
      <c r="AK397" s="42">
        <f t="shared" ca="1" si="162"/>
        <v>0.56810059080298225</v>
      </c>
      <c r="AL397" s="42">
        <f t="shared" ca="1" si="162"/>
        <v>5.4821410599473985E-2</v>
      </c>
      <c r="AM397" s="42">
        <f t="shared" ca="1" si="162"/>
        <v>0.1249716761188967</v>
      </c>
    </row>
    <row r="398" spans="9:39" x14ac:dyDescent="0.3">
      <c r="I398">
        <v>395</v>
      </c>
      <c r="J398" s="14">
        <f t="shared" ca="1" si="170"/>
        <v>-62546</v>
      </c>
      <c r="K398" s="41">
        <f t="shared" ca="1" si="171"/>
        <v>19.07</v>
      </c>
      <c r="L398" s="41">
        <f t="shared" ca="1" si="172"/>
        <v>12.76</v>
      </c>
      <c r="M398" s="14">
        <f t="shared" ca="1" si="173"/>
        <v>5183</v>
      </c>
      <c r="N398" s="14">
        <f t="shared" ca="1" si="163"/>
        <v>22704.730000000003</v>
      </c>
      <c r="O398" s="41">
        <f t="shared" ca="1" si="174"/>
        <v>18.57</v>
      </c>
      <c r="P398" s="41">
        <f t="shared" ca="1" si="175"/>
        <v>13.28</v>
      </c>
      <c r="Q398" s="14">
        <f t="shared" ca="1" si="176"/>
        <v>5195</v>
      </c>
      <c r="R398" s="14">
        <f t="shared" ca="1" si="164"/>
        <v>17481.550000000007</v>
      </c>
      <c r="S398" s="41">
        <f t="shared" ca="1" si="177"/>
        <v>18.98</v>
      </c>
      <c r="T398" s="41">
        <f t="shared" ca="1" si="178"/>
        <v>13.28</v>
      </c>
      <c r="U398" s="14">
        <f t="shared" ca="1" si="179"/>
        <v>5154</v>
      </c>
      <c r="V398" s="14">
        <f t="shared" ca="1" si="165"/>
        <v>19377.800000000007</v>
      </c>
      <c r="W398" s="41">
        <f t="shared" ca="1" si="180"/>
        <v>18.670000000000002</v>
      </c>
      <c r="X398" s="41">
        <f t="shared" ca="1" si="181"/>
        <v>12.86</v>
      </c>
      <c r="Y398" s="14">
        <f t="shared" ca="1" si="182"/>
        <v>5004</v>
      </c>
      <c r="Z398" s="14">
        <f t="shared" ca="1" si="166"/>
        <v>19073.240000000013</v>
      </c>
      <c r="AA398" s="41">
        <f t="shared" ca="1" si="183"/>
        <v>17.91</v>
      </c>
      <c r="AB398" s="41">
        <f t="shared" ca="1" si="184"/>
        <v>13.84</v>
      </c>
      <c r="AC398" s="14">
        <f t="shared" ca="1" si="185"/>
        <v>5183</v>
      </c>
      <c r="AD398" s="14">
        <f t="shared" ca="1" si="167"/>
        <v>0</v>
      </c>
      <c r="AE398">
        <f t="shared" ca="1" si="168"/>
        <v>4</v>
      </c>
      <c r="AF398" s="46">
        <f t="shared" ca="1" si="169"/>
        <v>5480.982031948879</v>
      </c>
      <c r="AH398" s="42">
        <f t="shared" ca="1" si="161"/>
        <v>0.54326720103537551</v>
      </c>
      <c r="AI398" s="42">
        <f t="shared" ca="1" si="162"/>
        <v>0.85868739628221269</v>
      </c>
      <c r="AJ398" s="42">
        <f t="shared" ca="1" si="162"/>
        <v>0.27882720903525737</v>
      </c>
      <c r="AK398" s="42">
        <f t="shared" ca="1" si="162"/>
        <v>0.4905814505059759</v>
      </c>
      <c r="AL398" s="42">
        <f t="shared" ca="1" si="162"/>
        <v>0.33723963848042782</v>
      </c>
      <c r="AM398" s="42">
        <f t="shared" ca="1" si="162"/>
        <v>0.13829258502476882</v>
      </c>
    </row>
    <row r="399" spans="9:39" x14ac:dyDescent="0.3">
      <c r="I399">
        <v>396</v>
      </c>
      <c r="J399" s="14">
        <f t="shared" ca="1" si="170"/>
        <v>-59433</v>
      </c>
      <c r="K399" s="41">
        <f t="shared" ca="1" si="171"/>
        <v>17.8</v>
      </c>
      <c r="L399" s="41">
        <f t="shared" ca="1" si="172"/>
        <v>12.5</v>
      </c>
      <c r="M399" s="14">
        <f t="shared" ca="1" si="173"/>
        <v>5192</v>
      </c>
      <c r="N399" s="14">
        <f t="shared" ca="1" si="163"/>
        <v>17517.600000000002</v>
      </c>
      <c r="O399" s="41">
        <f t="shared" ca="1" si="174"/>
        <v>18.22</v>
      </c>
      <c r="P399" s="41">
        <f t="shared" ca="1" si="175"/>
        <v>13.81</v>
      </c>
      <c r="Q399" s="14">
        <f t="shared" ca="1" si="176"/>
        <v>5022</v>
      </c>
      <c r="R399" s="14">
        <f t="shared" ca="1" si="164"/>
        <v>12147.019999999993</v>
      </c>
      <c r="S399" s="41">
        <f t="shared" ca="1" si="177"/>
        <v>18.920000000000002</v>
      </c>
      <c r="T399" s="41">
        <f t="shared" ca="1" si="178"/>
        <v>13.3</v>
      </c>
      <c r="U399" s="14">
        <f t="shared" ca="1" si="179"/>
        <v>5166</v>
      </c>
      <c r="V399" s="14">
        <f t="shared" ca="1" si="165"/>
        <v>19032.920000000006</v>
      </c>
      <c r="W399" s="41">
        <f t="shared" ca="1" si="180"/>
        <v>19.39</v>
      </c>
      <c r="X399" s="41">
        <f t="shared" ca="1" si="181"/>
        <v>13.57</v>
      </c>
      <c r="Y399" s="14">
        <f t="shared" ca="1" si="182"/>
        <v>4959</v>
      </c>
      <c r="Z399" s="14">
        <f t="shared" ca="1" si="166"/>
        <v>0</v>
      </c>
      <c r="AA399" s="41">
        <f t="shared" ca="1" si="183"/>
        <v>18.53</v>
      </c>
      <c r="AB399" s="41">
        <f t="shared" ca="1" si="184"/>
        <v>13.11</v>
      </c>
      <c r="AC399" s="14">
        <f t="shared" ca="1" si="185"/>
        <v>5147</v>
      </c>
      <c r="AD399" s="14">
        <f t="shared" ca="1" si="167"/>
        <v>0</v>
      </c>
      <c r="AE399">
        <f t="shared" ca="1" si="168"/>
        <v>3</v>
      </c>
      <c r="AF399" s="46">
        <f t="shared" ca="1" si="169"/>
        <v>-15203.538738639638</v>
      </c>
      <c r="AH399" s="42">
        <f t="shared" ca="1" si="161"/>
        <v>0.27163985750664543</v>
      </c>
      <c r="AI399" s="42">
        <f t="shared" ca="1" si="162"/>
        <v>0.47007963390080076</v>
      </c>
      <c r="AJ399" s="42">
        <f t="shared" ca="1" si="162"/>
        <v>0.15348594892911505</v>
      </c>
      <c r="AK399" s="42">
        <f t="shared" ca="1" si="162"/>
        <v>7.2960106534843749E-2</v>
      </c>
      <c r="AL399" s="42">
        <f t="shared" ca="1" si="162"/>
        <v>0.53982975861368065</v>
      </c>
      <c r="AM399" s="42">
        <f t="shared" ca="1" si="162"/>
        <v>4.2124913337928338E-2</v>
      </c>
    </row>
    <row r="400" spans="9:39" x14ac:dyDescent="0.3">
      <c r="I400">
        <v>397</v>
      </c>
      <c r="J400" s="14">
        <f t="shared" ca="1" si="170"/>
        <v>-63740</v>
      </c>
      <c r="K400" s="41">
        <f t="shared" ca="1" si="171"/>
        <v>18.64</v>
      </c>
      <c r="L400" s="41">
        <f t="shared" ca="1" si="172"/>
        <v>13.43</v>
      </c>
      <c r="M400" s="14">
        <f t="shared" ca="1" si="173"/>
        <v>5144</v>
      </c>
      <c r="N400" s="14">
        <f t="shared" ca="1" si="163"/>
        <v>16800.240000000005</v>
      </c>
      <c r="O400" s="41">
        <f t="shared" ca="1" si="174"/>
        <v>18.25</v>
      </c>
      <c r="P400" s="41">
        <f t="shared" ca="1" si="175"/>
        <v>12.75</v>
      </c>
      <c r="Q400" s="14">
        <f t="shared" ca="1" si="176"/>
        <v>5117</v>
      </c>
      <c r="R400" s="14">
        <f t="shared" ca="1" si="164"/>
        <v>18143.5</v>
      </c>
      <c r="S400" s="41">
        <f t="shared" ca="1" si="177"/>
        <v>19.13</v>
      </c>
      <c r="T400" s="41">
        <f t="shared" ca="1" si="178"/>
        <v>13.62</v>
      </c>
      <c r="U400" s="14">
        <f t="shared" ca="1" si="179"/>
        <v>5048</v>
      </c>
      <c r="V400" s="14">
        <f t="shared" ca="1" si="165"/>
        <v>17814.48</v>
      </c>
      <c r="W400" s="41">
        <f t="shared" ca="1" si="180"/>
        <v>18.95</v>
      </c>
      <c r="X400" s="41">
        <f t="shared" ca="1" si="181"/>
        <v>13.34</v>
      </c>
      <c r="Y400" s="14">
        <f t="shared" ca="1" si="182"/>
        <v>5089</v>
      </c>
      <c r="Z400" s="14">
        <f t="shared" ca="1" si="166"/>
        <v>18549.289999999997</v>
      </c>
      <c r="AA400" s="41">
        <f t="shared" ca="1" si="183"/>
        <v>18.64</v>
      </c>
      <c r="AB400" s="41">
        <f t="shared" ca="1" si="184"/>
        <v>13.51</v>
      </c>
      <c r="AC400" s="14">
        <f t="shared" ca="1" si="185"/>
        <v>5082</v>
      </c>
      <c r="AD400" s="14">
        <f t="shared" ca="1" si="167"/>
        <v>16070.660000000003</v>
      </c>
      <c r="AE400">
        <f t="shared" ca="1" si="168"/>
        <v>5</v>
      </c>
      <c r="AF400" s="46">
        <f t="shared" ca="1" si="169"/>
        <v>9354.7372154486529</v>
      </c>
      <c r="AH400" s="42">
        <f t="shared" ca="1" si="161"/>
        <v>0.25336043301576561</v>
      </c>
      <c r="AI400" s="42">
        <f t="shared" ca="1" si="162"/>
        <v>0.82132289369990796</v>
      </c>
      <c r="AJ400" s="42">
        <f t="shared" ca="1" si="162"/>
        <v>0.85524385386949098</v>
      </c>
      <c r="AK400" s="42">
        <f t="shared" ca="1" si="162"/>
        <v>0.2515651301387245</v>
      </c>
      <c r="AL400" s="42">
        <f t="shared" ca="1" si="162"/>
        <v>0.68573069137891385</v>
      </c>
      <c r="AM400" s="42">
        <f t="shared" ca="1" si="162"/>
        <v>0.74853571086947079</v>
      </c>
    </row>
    <row r="401" spans="9:39" x14ac:dyDescent="0.3">
      <c r="I401">
        <v>398</v>
      </c>
      <c r="J401" s="14">
        <f t="shared" ca="1" si="170"/>
        <v>-58887</v>
      </c>
      <c r="K401" s="41">
        <f t="shared" ca="1" si="171"/>
        <v>18.73</v>
      </c>
      <c r="L401" s="41">
        <f t="shared" ca="1" si="172"/>
        <v>12.55</v>
      </c>
      <c r="M401" s="14">
        <f t="shared" ca="1" si="173"/>
        <v>5333</v>
      </c>
      <c r="N401" s="14">
        <f t="shared" ca="1" si="163"/>
        <v>22957.939999999995</v>
      </c>
      <c r="O401" s="41">
        <f t="shared" ca="1" si="174"/>
        <v>18.920000000000002</v>
      </c>
      <c r="P401" s="41">
        <f t="shared" ca="1" si="175"/>
        <v>13.84</v>
      </c>
      <c r="Q401" s="14" t="b">
        <f t="shared" ca="1" si="176"/>
        <v>0</v>
      </c>
      <c r="R401" s="14">
        <f t="shared" ca="1" si="164"/>
        <v>-10000</v>
      </c>
      <c r="S401" s="41">
        <f t="shared" ca="1" si="177"/>
        <v>17.87</v>
      </c>
      <c r="T401" s="41">
        <f t="shared" ca="1" si="178"/>
        <v>13.5</v>
      </c>
      <c r="U401" s="14">
        <f t="shared" ca="1" si="179"/>
        <v>5014</v>
      </c>
      <c r="V401" s="14">
        <f t="shared" ca="1" si="165"/>
        <v>11911.180000000004</v>
      </c>
      <c r="W401" s="41">
        <f t="shared" ca="1" si="180"/>
        <v>18.600000000000001</v>
      </c>
      <c r="X401" s="41">
        <f t="shared" ca="1" si="181"/>
        <v>12.56</v>
      </c>
      <c r="Y401" s="14">
        <f t="shared" ca="1" si="182"/>
        <v>5131</v>
      </c>
      <c r="Z401" s="14">
        <f t="shared" ca="1" si="166"/>
        <v>20991.240000000005</v>
      </c>
      <c r="AA401" s="41">
        <f t="shared" ca="1" si="183"/>
        <v>19.440000000000001</v>
      </c>
      <c r="AB401" s="41">
        <f t="shared" ca="1" si="184"/>
        <v>12.64</v>
      </c>
      <c r="AC401" s="14">
        <f t="shared" ca="1" si="185"/>
        <v>5028</v>
      </c>
      <c r="AD401" s="14">
        <f t="shared" ca="1" si="167"/>
        <v>24190.400000000001</v>
      </c>
      <c r="AE401">
        <f t="shared" ca="1" si="168"/>
        <v>5</v>
      </c>
      <c r="AF401" s="46">
        <f t="shared" ca="1" si="169"/>
        <v>-1343.5582394358823</v>
      </c>
      <c r="AH401" s="42">
        <f t="shared" ca="1" si="161"/>
        <v>0.89351126161283023</v>
      </c>
      <c r="AI401" s="42">
        <f t="shared" ca="1" si="162"/>
        <v>0.30838461189205024</v>
      </c>
      <c r="AJ401" s="42">
        <f t="shared" ca="1" si="162"/>
        <v>0.31989098950859751</v>
      </c>
      <c r="AK401" s="42">
        <f t="shared" ca="1" si="162"/>
        <v>0.35802450521020257</v>
      </c>
      <c r="AL401" s="42">
        <f t="shared" ca="1" si="162"/>
        <v>0.99127648160334392</v>
      </c>
      <c r="AM401" s="42">
        <f t="shared" ca="1" si="162"/>
        <v>0.89005073163566062</v>
      </c>
    </row>
    <row r="402" spans="9:39" x14ac:dyDescent="0.3">
      <c r="I402">
        <v>399</v>
      </c>
      <c r="J402" s="14">
        <f t="shared" ca="1" si="170"/>
        <v>-63289</v>
      </c>
      <c r="K402" s="41">
        <f t="shared" ca="1" si="171"/>
        <v>19.34</v>
      </c>
      <c r="L402" s="41">
        <f t="shared" ca="1" si="172"/>
        <v>13.01</v>
      </c>
      <c r="M402" s="14">
        <f t="shared" ca="1" si="173"/>
        <v>5143</v>
      </c>
      <c r="N402" s="14">
        <f t="shared" ca="1" si="163"/>
        <v>22555.19</v>
      </c>
      <c r="O402" s="41">
        <f t="shared" ca="1" si="174"/>
        <v>18.98</v>
      </c>
      <c r="P402" s="41">
        <f t="shared" ca="1" si="175"/>
        <v>12.71</v>
      </c>
      <c r="Q402" s="14" t="b">
        <f t="shared" ca="1" si="176"/>
        <v>0</v>
      </c>
      <c r="R402" s="14">
        <f t="shared" ca="1" si="164"/>
        <v>-10000</v>
      </c>
      <c r="S402" s="41">
        <f t="shared" ca="1" si="177"/>
        <v>17.82</v>
      </c>
      <c r="T402" s="41">
        <f t="shared" ca="1" si="178"/>
        <v>12.6</v>
      </c>
      <c r="U402" s="14">
        <f t="shared" ca="1" si="179"/>
        <v>5045</v>
      </c>
      <c r="V402" s="14">
        <f t="shared" ca="1" si="165"/>
        <v>16334.900000000001</v>
      </c>
      <c r="W402" s="41">
        <f t="shared" ca="1" si="180"/>
        <v>18.55</v>
      </c>
      <c r="X402" s="41">
        <f t="shared" ca="1" si="181"/>
        <v>13.07</v>
      </c>
      <c r="Y402" s="14">
        <f t="shared" ca="1" si="182"/>
        <v>5058</v>
      </c>
      <c r="Z402" s="14">
        <f t="shared" ca="1" si="166"/>
        <v>17717.840000000004</v>
      </c>
      <c r="AA402" s="41">
        <f t="shared" ca="1" si="183"/>
        <v>19.420000000000002</v>
      </c>
      <c r="AB402" s="41">
        <f t="shared" ca="1" si="184"/>
        <v>12.65</v>
      </c>
      <c r="AC402" s="14">
        <f t="shared" ca="1" si="185"/>
        <v>5094</v>
      </c>
      <c r="AD402" s="14">
        <f t="shared" ca="1" si="167"/>
        <v>24486.380000000005</v>
      </c>
      <c r="AE402">
        <f t="shared" ca="1" si="168"/>
        <v>5</v>
      </c>
      <c r="AF402" s="46">
        <f t="shared" ca="1" si="169"/>
        <v>-4588.2545966919834</v>
      </c>
      <c r="AH402" s="42">
        <f t="shared" ca="1" si="161"/>
        <v>0.39962948729648573</v>
      </c>
      <c r="AI402" s="42">
        <f t="shared" ca="1" si="162"/>
        <v>0.15920352528327786</v>
      </c>
      <c r="AJ402" s="42">
        <f t="shared" ca="1" si="162"/>
        <v>0.93256679117933339</v>
      </c>
      <c r="AK402" s="42">
        <f t="shared" ca="1" si="162"/>
        <v>0.38890218103359042</v>
      </c>
      <c r="AL402" s="42">
        <f t="shared" ca="1" si="162"/>
        <v>0.79252280773933281</v>
      </c>
      <c r="AM402" s="42">
        <f t="shared" ca="1" si="162"/>
        <v>0.79465265116437334</v>
      </c>
    </row>
    <row r="403" spans="9:39" x14ac:dyDescent="0.3">
      <c r="I403">
        <v>400</v>
      </c>
      <c r="J403" s="14">
        <f t="shared" ca="1" si="170"/>
        <v>-62244</v>
      </c>
      <c r="K403" s="41">
        <f t="shared" ca="1" si="171"/>
        <v>18.2</v>
      </c>
      <c r="L403" s="41">
        <f t="shared" ca="1" si="172"/>
        <v>13.12</v>
      </c>
      <c r="M403" s="14">
        <f t="shared" ca="1" si="173"/>
        <v>5091</v>
      </c>
      <c r="N403" s="14">
        <f t="shared" ca="1" si="163"/>
        <v>15862.279999999999</v>
      </c>
      <c r="O403" s="41">
        <f t="shared" ca="1" si="174"/>
        <v>18.25</v>
      </c>
      <c r="P403" s="41">
        <f t="shared" ca="1" si="175"/>
        <v>12.72</v>
      </c>
      <c r="Q403" s="14">
        <f t="shared" ca="1" si="176"/>
        <v>5130</v>
      </c>
      <c r="R403" s="14">
        <f t="shared" ca="1" si="164"/>
        <v>18368.899999999998</v>
      </c>
      <c r="S403" s="41">
        <f t="shared" ca="1" si="177"/>
        <v>18.28</v>
      </c>
      <c r="T403" s="41">
        <f t="shared" ca="1" si="178"/>
        <v>12.56</v>
      </c>
      <c r="U403" s="14">
        <f t="shared" ca="1" si="179"/>
        <v>5172</v>
      </c>
      <c r="V403" s="14">
        <f t="shared" ca="1" si="165"/>
        <v>19583.840000000004</v>
      </c>
      <c r="W403" s="41">
        <f t="shared" ca="1" si="180"/>
        <v>18</v>
      </c>
      <c r="X403" s="41">
        <f t="shared" ca="1" si="181"/>
        <v>12.98</v>
      </c>
      <c r="Y403" s="14">
        <f t="shared" ca="1" si="182"/>
        <v>5051</v>
      </c>
      <c r="Z403" s="14">
        <f t="shared" ca="1" si="166"/>
        <v>15356.019999999997</v>
      </c>
      <c r="AA403" s="41">
        <f t="shared" ca="1" si="183"/>
        <v>18.23</v>
      </c>
      <c r="AB403" s="41">
        <f t="shared" ca="1" si="184"/>
        <v>13.54</v>
      </c>
      <c r="AC403" s="14">
        <f t="shared" ca="1" si="185"/>
        <v>4910</v>
      </c>
      <c r="AD403" s="14">
        <f t="shared" ca="1" si="167"/>
        <v>0</v>
      </c>
      <c r="AE403">
        <f t="shared" ca="1" si="168"/>
        <v>4</v>
      </c>
      <c r="AF403" s="46">
        <f t="shared" ca="1" si="169"/>
        <v>-2193.3523248181045</v>
      </c>
      <c r="AH403" s="42">
        <f t="shared" ca="1" si="161"/>
        <v>0.11391378364383997</v>
      </c>
      <c r="AI403" s="42">
        <f t="shared" ca="1" si="162"/>
        <v>0.51296605864567812</v>
      </c>
      <c r="AJ403" s="42">
        <f t="shared" ca="1" si="162"/>
        <v>0.84587400813075786</v>
      </c>
      <c r="AK403" s="42">
        <f t="shared" ref="AI403:AM454" ca="1" si="186">RAND()</f>
        <v>0.80073346682449242</v>
      </c>
      <c r="AL403" s="42">
        <f t="shared" ca="1" si="186"/>
        <v>5.2252672102318876E-2</v>
      </c>
      <c r="AM403" s="42">
        <f t="shared" ca="1" si="186"/>
        <v>0.51811031141759112</v>
      </c>
    </row>
    <row r="404" spans="9:39" x14ac:dyDescent="0.3">
      <c r="I404">
        <v>401</v>
      </c>
      <c r="J404" s="14">
        <f t="shared" ca="1" si="170"/>
        <v>-62764</v>
      </c>
      <c r="K404" s="41">
        <f t="shared" ca="1" si="171"/>
        <v>19.489999999999998</v>
      </c>
      <c r="L404" s="41">
        <f t="shared" ca="1" si="172"/>
        <v>12.62</v>
      </c>
      <c r="M404" s="14">
        <f t="shared" ca="1" si="173"/>
        <v>5145</v>
      </c>
      <c r="N404" s="14">
        <f t="shared" ca="1" si="163"/>
        <v>25346.149999999994</v>
      </c>
      <c r="O404" s="41">
        <f t="shared" ca="1" si="174"/>
        <v>17.93</v>
      </c>
      <c r="P404" s="41">
        <f t="shared" ca="1" si="175"/>
        <v>12.69</v>
      </c>
      <c r="Q404" s="14">
        <f t="shared" ca="1" si="176"/>
        <v>5027</v>
      </c>
      <c r="R404" s="14">
        <f t="shared" ca="1" si="164"/>
        <v>16341.48</v>
      </c>
      <c r="S404" s="41">
        <f t="shared" ca="1" si="177"/>
        <v>19.5</v>
      </c>
      <c r="T404" s="41">
        <f t="shared" ca="1" si="178"/>
        <v>13.24</v>
      </c>
      <c r="U404" s="14">
        <f t="shared" ca="1" si="179"/>
        <v>5101</v>
      </c>
      <c r="V404" s="14">
        <f t="shared" ca="1" si="165"/>
        <v>21932.26</v>
      </c>
      <c r="W404" s="41">
        <f t="shared" ca="1" si="180"/>
        <v>18.25</v>
      </c>
      <c r="X404" s="41">
        <f t="shared" ca="1" si="181"/>
        <v>13.97</v>
      </c>
      <c r="Y404" s="14">
        <f t="shared" ca="1" si="182"/>
        <v>5000</v>
      </c>
      <c r="Z404" s="14">
        <f t="shared" ca="1" si="166"/>
        <v>11399.999999999996</v>
      </c>
      <c r="AA404" s="41">
        <f t="shared" ca="1" si="183"/>
        <v>19.16</v>
      </c>
      <c r="AB404" s="41">
        <f t="shared" ca="1" si="184"/>
        <v>12.86</v>
      </c>
      <c r="AC404" s="14">
        <f t="shared" ca="1" si="185"/>
        <v>5182</v>
      </c>
      <c r="AD404" s="14">
        <f t="shared" ca="1" si="167"/>
        <v>0</v>
      </c>
      <c r="AE404">
        <f t="shared" ca="1" si="168"/>
        <v>4</v>
      </c>
      <c r="AF404" s="46">
        <f t="shared" ca="1" si="169"/>
        <v>2958.431571798385</v>
      </c>
      <c r="AH404" s="42">
        <f t="shared" ca="1" si="161"/>
        <v>0.1613874150461001</v>
      </c>
      <c r="AI404" s="42">
        <f t="shared" ca="1" si="186"/>
        <v>0.99882482137659934</v>
      </c>
      <c r="AJ404" s="42">
        <f t="shared" ca="1" si="186"/>
        <v>0.53487262450404172</v>
      </c>
      <c r="AK404" s="42">
        <f t="shared" ca="1" si="186"/>
        <v>0.11462924061327417</v>
      </c>
      <c r="AL404" s="42">
        <f t="shared" ca="1" si="186"/>
        <v>0.43038347714444936</v>
      </c>
      <c r="AM404" s="42">
        <f t="shared" ca="1" si="186"/>
        <v>0.51525333116774874</v>
      </c>
    </row>
    <row r="405" spans="9:39" x14ac:dyDescent="0.3">
      <c r="I405">
        <v>402</v>
      </c>
      <c r="J405" s="14">
        <f t="shared" ca="1" si="170"/>
        <v>-62988</v>
      </c>
      <c r="K405" s="41">
        <f t="shared" ca="1" si="171"/>
        <v>18.77</v>
      </c>
      <c r="L405" s="41">
        <f t="shared" ca="1" si="172"/>
        <v>13.55</v>
      </c>
      <c r="M405" s="14">
        <f t="shared" ca="1" si="173"/>
        <v>5079</v>
      </c>
      <c r="N405" s="14">
        <f t="shared" ca="1" si="163"/>
        <v>16512.379999999994</v>
      </c>
      <c r="O405" s="41">
        <f t="shared" ca="1" si="174"/>
        <v>17.77</v>
      </c>
      <c r="P405" s="41">
        <f t="shared" ca="1" si="175"/>
        <v>13.53</v>
      </c>
      <c r="Q405" s="14">
        <f t="shared" ca="1" si="176"/>
        <v>5151</v>
      </c>
      <c r="R405" s="14">
        <f t="shared" ca="1" si="164"/>
        <v>11840.240000000002</v>
      </c>
      <c r="S405" s="41">
        <f t="shared" ca="1" si="177"/>
        <v>19.079999999999998</v>
      </c>
      <c r="T405" s="41">
        <f t="shared" ca="1" si="178"/>
        <v>13.13</v>
      </c>
      <c r="U405" s="14">
        <f t="shared" ca="1" si="179"/>
        <v>5192</v>
      </c>
      <c r="V405" s="14">
        <f t="shared" ca="1" si="165"/>
        <v>20892.399999999987</v>
      </c>
      <c r="W405" s="41">
        <f t="shared" ca="1" si="180"/>
        <v>19.45</v>
      </c>
      <c r="X405" s="41">
        <f t="shared" ca="1" si="181"/>
        <v>13.81</v>
      </c>
      <c r="Y405" s="14">
        <f t="shared" ca="1" si="182"/>
        <v>5095</v>
      </c>
      <c r="Z405" s="14">
        <f t="shared" ca="1" si="166"/>
        <v>18735.799999999996</v>
      </c>
      <c r="AA405" s="41">
        <f t="shared" ca="1" si="183"/>
        <v>19.12</v>
      </c>
      <c r="AB405" s="41">
        <f t="shared" ca="1" si="184"/>
        <v>13.38</v>
      </c>
      <c r="AC405" s="14">
        <f t="shared" ca="1" si="185"/>
        <v>5108</v>
      </c>
      <c r="AD405" s="14">
        <f t="shared" ca="1" si="167"/>
        <v>19319.920000000002</v>
      </c>
      <c r="AE405">
        <f t="shared" ca="1" si="168"/>
        <v>5</v>
      </c>
      <c r="AF405" s="46">
        <f t="shared" ca="1" si="169"/>
        <v>9383.6102959279342</v>
      </c>
      <c r="AH405" s="42">
        <f t="shared" ref="AH405:AH468" ca="1" si="187">RAND()</f>
        <v>0.3487828274374406</v>
      </c>
      <c r="AI405" s="42">
        <f t="shared" ca="1" si="186"/>
        <v>0.5602484218364937</v>
      </c>
      <c r="AJ405" s="42">
        <f t="shared" ca="1" si="186"/>
        <v>0.69004886897990869</v>
      </c>
      <c r="AK405" s="42">
        <f t="shared" ca="1" si="186"/>
        <v>0.45191560134822972</v>
      </c>
      <c r="AL405" s="42">
        <f t="shared" ca="1" si="186"/>
        <v>0.1800631446870411</v>
      </c>
      <c r="AM405" s="42">
        <f t="shared" ca="1" si="186"/>
        <v>0.70020675682488576</v>
      </c>
    </row>
    <row r="406" spans="9:39" x14ac:dyDescent="0.3">
      <c r="I406">
        <v>403</v>
      </c>
      <c r="J406" s="14">
        <f t="shared" ca="1" si="170"/>
        <v>-63129</v>
      </c>
      <c r="K406" s="41">
        <f t="shared" ca="1" si="171"/>
        <v>17.77</v>
      </c>
      <c r="L406" s="41">
        <f t="shared" ca="1" si="172"/>
        <v>12.69</v>
      </c>
      <c r="M406" s="14">
        <f t="shared" ca="1" si="173"/>
        <v>5172</v>
      </c>
      <c r="N406" s="14">
        <f t="shared" ca="1" si="163"/>
        <v>16273.760000000002</v>
      </c>
      <c r="O406" s="41">
        <f t="shared" ca="1" si="174"/>
        <v>18.59</v>
      </c>
      <c r="P406" s="41">
        <f t="shared" ca="1" si="175"/>
        <v>13.89</v>
      </c>
      <c r="Q406" s="14">
        <f t="shared" ca="1" si="176"/>
        <v>5070</v>
      </c>
      <c r="R406" s="14">
        <f t="shared" ca="1" si="164"/>
        <v>13828.999999999996</v>
      </c>
      <c r="S406" s="41">
        <f t="shared" ca="1" si="177"/>
        <v>18.579999999999998</v>
      </c>
      <c r="T406" s="41">
        <f t="shared" ca="1" si="178"/>
        <v>13.44</v>
      </c>
      <c r="U406" s="14">
        <f t="shared" ca="1" si="179"/>
        <v>5112</v>
      </c>
      <c r="V406" s="14">
        <f t="shared" ca="1" si="165"/>
        <v>16275.679999999993</v>
      </c>
      <c r="W406" s="41">
        <f t="shared" ca="1" si="180"/>
        <v>18.829999999999998</v>
      </c>
      <c r="X406" s="41">
        <f t="shared" ca="1" si="181"/>
        <v>13.31</v>
      </c>
      <c r="Y406" s="14">
        <f t="shared" ca="1" si="182"/>
        <v>5200</v>
      </c>
      <c r="Z406" s="14">
        <f t="shared" ca="1" si="166"/>
        <v>18703.999999999989</v>
      </c>
      <c r="AA406" s="41">
        <f t="shared" ca="1" si="183"/>
        <v>17.95</v>
      </c>
      <c r="AB406" s="41">
        <f t="shared" ca="1" si="184"/>
        <v>13.15</v>
      </c>
      <c r="AC406" s="14">
        <f t="shared" ca="1" si="185"/>
        <v>5003</v>
      </c>
      <c r="AD406" s="14">
        <f t="shared" ca="1" si="167"/>
        <v>14014.399999999994</v>
      </c>
      <c r="AE406">
        <f t="shared" ca="1" si="168"/>
        <v>5</v>
      </c>
      <c r="AF406" s="46">
        <f t="shared" ca="1" si="169"/>
        <v>3287.2020094556437</v>
      </c>
      <c r="AH406" s="42">
        <f t="shared" ca="1" si="187"/>
        <v>0.13526796519643469</v>
      </c>
      <c r="AI406" s="42">
        <f t="shared" ca="1" si="186"/>
        <v>0.5379953123452893</v>
      </c>
      <c r="AJ406" s="42">
        <f t="shared" ca="1" si="186"/>
        <v>0.3171847237593286</v>
      </c>
      <c r="AK406" s="42">
        <f t="shared" ca="1" si="186"/>
        <v>0.70854493363754945</v>
      </c>
      <c r="AL406" s="42">
        <f t="shared" ca="1" si="186"/>
        <v>0.2062346986883079</v>
      </c>
      <c r="AM406" s="42">
        <f t="shared" ca="1" si="186"/>
        <v>0.77674596745459823</v>
      </c>
    </row>
    <row r="407" spans="9:39" x14ac:dyDescent="0.3">
      <c r="I407">
        <v>404</v>
      </c>
      <c r="J407" s="14">
        <f t="shared" ca="1" si="170"/>
        <v>-63725</v>
      </c>
      <c r="K407" s="41">
        <f t="shared" ca="1" si="171"/>
        <v>18.84</v>
      </c>
      <c r="L407" s="41">
        <f t="shared" ca="1" si="172"/>
        <v>13.57</v>
      </c>
      <c r="M407" s="14">
        <f t="shared" ca="1" si="173"/>
        <v>5178</v>
      </c>
      <c r="N407" s="14">
        <f t="shared" ca="1" si="163"/>
        <v>17288.059999999998</v>
      </c>
      <c r="O407" s="41">
        <f t="shared" ca="1" si="174"/>
        <v>19.28</v>
      </c>
      <c r="P407" s="41">
        <f t="shared" ca="1" si="175"/>
        <v>13.92</v>
      </c>
      <c r="Q407" s="14">
        <f t="shared" ca="1" si="176"/>
        <v>4942</v>
      </c>
      <c r="R407" s="14">
        <f t="shared" ca="1" si="164"/>
        <v>16489.120000000006</v>
      </c>
      <c r="S407" s="41">
        <f t="shared" ca="1" si="177"/>
        <v>18.41</v>
      </c>
      <c r="T407" s="41">
        <f t="shared" ca="1" si="178"/>
        <v>13.22</v>
      </c>
      <c r="U407" s="14">
        <f t="shared" ca="1" si="179"/>
        <v>5066</v>
      </c>
      <c r="V407" s="14">
        <f t="shared" ca="1" si="165"/>
        <v>16292.539999999997</v>
      </c>
      <c r="W407" s="41">
        <f t="shared" ca="1" si="180"/>
        <v>19.02</v>
      </c>
      <c r="X407" s="41">
        <f t="shared" ca="1" si="181"/>
        <v>12.95</v>
      </c>
      <c r="Y407" s="14">
        <f t="shared" ca="1" si="182"/>
        <v>5066</v>
      </c>
      <c r="Z407" s="14">
        <f t="shared" ca="1" si="166"/>
        <v>20750.620000000003</v>
      </c>
      <c r="AA407" s="41">
        <f t="shared" ca="1" si="183"/>
        <v>18.48</v>
      </c>
      <c r="AB407" s="41">
        <f t="shared" ca="1" si="184"/>
        <v>12.58</v>
      </c>
      <c r="AC407" s="14">
        <f t="shared" ca="1" si="185"/>
        <v>5033</v>
      </c>
      <c r="AD407" s="14">
        <f t="shared" ca="1" si="167"/>
        <v>0</v>
      </c>
      <c r="AE407">
        <f t="shared" ca="1" si="168"/>
        <v>4</v>
      </c>
      <c r="AF407" s="46">
        <f t="shared" ca="1" si="169"/>
        <v>-2475.7414822258825</v>
      </c>
      <c r="AH407" s="42">
        <f t="shared" ca="1" si="187"/>
        <v>0.28075441764659892</v>
      </c>
      <c r="AI407" s="42">
        <f t="shared" ca="1" si="186"/>
        <v>2.4915688775821843E-2</v>
      </c>
      <c r="AJ407" s="42">
        <f t="shared" ca="1" si="186"/>
        <v>0.98027202315934348</v>
      </c>
      <c r="AK407" s="42">
        <f t="shared" ca="1" si="186"/>
        <v>0.5345825021243491</v>
      </c>
      <c r="AL407" s="42">
        <f t="shared" ca="1" si="186"/>
        <v>0.56351495848008393</v>
      </c>
      <c r="AM407" s="42">
        <f t="shared" ca="1" si="186"/>
        <v>0.43854513175629695</v>
      </c>
    </row>
    <row r="408" spans="9:39" x14ac:dyDescent="0.3">
      <c r="I408">
        <v>405</v>
      </c>
      <c r="J408" s="14">
        <f t="shared" ca="1" si="170"/>
        <v>-63386</v>
      </c>
      <c r="K408" s="41">
        <f t="shared" ca="1" si="171"/>
        <v>18.95</v>
      </c>
      <c r="L408" s="41">
        <f t="shared" ca="1" si="172"/>
        <v>12.84</v>
      </c>
      <c r="M408" s="14">
        <f t="shared" ca="1" si="173"/>
        <v>5123</v>
      </c>
      <c r="N408" s="14">
        <f t="shared" ca="1" si="163"/>
        <v>21301.53</v>
      </c>
      <c r="O408" s="41">
        <f t="shared" ca="1" si="174"/>
        <v>18.28</v>
      </c>
      <c r="P408" s="41">
        <f t="shared" ca="1" si="175"/>
        <v>12.58</v>
      </c>
      <c r="Q408" s="14">
        <f t="shared" ca="1" si="176"/>
        <v>4978</v>
      </c>
      <c r="R408" s="14">
        <f t="shared" ca="1" si="164"/>
        <v>18374.600000000006</v>
      </c>
      <c r="S408" s="41">
        <f t="shared" ca="1" si="177"/>
        <v>18.399999999999999</v>
      </c>
      <c r="T408" s="41">
        <f t="shared" ca="1" si="178"/>
        <v>12.57</v>
      </c>
      <c r="U408" s="14">
        <f t="shared" ca="1" si="179"/>
        <v>5197</v>
      </c>
      <c r="V408" s="14">
        <f t="shared" ca="1" si="165"/>
        <v>20298.509999999991</v>
      </c>
      <c r="W408" s="41">
        <f t="shared" ca="1" si="180"/>
        <v>17.79</v>
      </c>
      <c r="X408" s="41">
        <f t="shared" ca="1" si="181"/>
        <v>12.66</v>
      </c>
      <c r="Y408" s="14">
        <f t="shared" ca="1" si="182"/>
        <v>5138</v>
      </c>
      <c r="Z408" s="14">
        <f t="shared" ca="1" si="166"/>
        <v>16357.939999999995</v>
      </c>
      <c r="AA408" s="41">
        <f t="shared" ca="1" si="183"/>
        <v>19.350000000000001</v>
      </c>
      <c r="AB408" s="41">
        <f t="shared" ca="1" si="184"/>
        <v>13.57</v>
      </c>
      <c r="AC408" s="14">
        <f t="shared" ca="1" si="185"/>
        <v>5056</v>
      </c>
      <c r="AD408" s="14">
        <f t="shared" ca="1" si="167"/>
        <v>0</v>
      </c>
      <c r="AE408">
        <f t="shared" ca="1" si="168"/>
        <v>4</v>
      </c>
      <c r="AF408" s="46">
        <f t="shared" ca="1" si="169"/>
        <v>2889.7666377408623</v>
      </c>
      <c r="AH408" s="42">
        <f t="shared" ca="1" si="187"/>
        <v>0.46490776451660587</v>
      </c>
      <c r="AI408" s="42">
        <f t="shared" ca="1" si="186"/>
        <v>4.0424944149556885E-2</v>
      </c>
      <c r="AJ408" s="42">
        <f t="shared" ca="1" si="186"/>
        <v>0.89380344603630402</v>
      </c>
      <c r="AK408" s="42">
        <f t="shared" ca="1" si="186"/>
        <v>0.63848633891514761</v>
      </c>
      <c r="AL408" s="42">
        <f t="shared" ca="1" si="186"/>
        <v>0.73755058864308876</v>
      </c>
      <c r="AM408" s="42">
        <f t="shared" ca="1" si="186"/>
        <v>0.44194483328770262</v>
      </c>
    </row>
    <row r="409" spans="9:39" x14ac:dyDescent="0.3">
      <c r="I409">
        <v>406</v>
      </c>
      <c r="J409" s="14">
        <f t="shared" ca="1" si="170"/>
        <v>-61349</v>
      </c>
      <c r="K409" s="41">
        <f t="shared" ca="1" si="171"/>
        <v>18.13</v>
      </c>
      <c r="L409" s="41">
        <f t="shared" ca="1" si="172"/>
        <v>13.71</v>
      </c>
      <c r="M409" s="14">
        <f t="shared" ca="1" si="173"/>
        <v>5193</v>
      </c>
      <c r="N409" s="14">
        <f t="shared" ca="1" si="163"/>
        <v>12953.05999999999</v>
      </c>
      <c r="O409" s="41">
        <f t="shared" ca="1" si="174"/>
        <v>17.93</v>
      </c>
      <c r="P409" s="41">
        <f t="shared" ca="1" si="175"/>
        <v>13.33</v>
      </c>
      <c r="Q409" s="14">
        <f t="shared" ca="1" si="176"/>
        <v>4943</v>
      </c>
      <c r="R409" s="14">
        <f t="shared" ca="1" si="164"/>
        <v>12737.8</v>
      </c>
      <c r="S409" s="41">
        <f t="shared" ca="1" si="177"/>
        <v>19.350000000000001</v>
      </c>
      <c r="T409" s="41">
        <f t="shared" ca="1" si="178"/>
        <v>13.63</v>
      </c>
      <c r="U409" s="14">
        <f t="shared" ca="1" si="179"/>
        <v>5031</v>
      </c>
      <c r="V409" s="14">
        <f t="shared" ca="1" si="165"/>
        <v>18777.320000000003</v>
      </c>
      <c r="W409" s="41">
        <f t="shared" ca="1" si="180"/>
        <v>19</v>
      </c>
      <c r="X409" s="41">
        <f t="shared" ca="1" si="181"/>
        <v>13.46</v>
      </c>
      <c r="Y409" s="14">
        <f t="shared" ca="1" si="182"/>
        <v>5023</v>
      </c>
      <c r="Z409" s="14">
        <f t="shared" ca="1" si="166"/>
        <v>17827.419999999995</v>
      </c>
      <c r="AA409" s="41">
        <f t="shared" ca="1" si="183"/>
        <v>18.32</v>
      </c>
      <c r="AB409" s="41">
        <f t="shared" ca="1" si="184"/>
        <v>13.82</v>
      </c>
      <c r="AC409" s="14">
        <f t="shared" ca="1" si="185"/>
        <v>5151</v>
      </c>
      <c r="AD409" s="14">
        <f t="shared" ca="1" si="167"/>
        <v>0</v>
      </c>
      <c r="AE409">
        <f t="shared" ca="1" si="168"/>
        <v>4</v>
      </c>
      <c r="AF409" s="46">
        <f t="shared" ca="1" si="169"/>
        <v>-7458.2538229315805</v>
      </c>
      <c r="AH409" s="42">
        <f t="shared" ca="1" si="187"/>
        <v>0.31148614830849441</v>
      </c>
      <c r="AI409" s="42">
        <f t="shared" ca="1" si="186"/>
        <v>4.0007892652652033E-2</v>
      </c>
      <c r="AJ409" s="42">
        <f t="shared" ca="1" si="186"/>
        <v>0.74662540208198713</v>
      </c>
      <c r="AK409" s="42">
        <f t="shared" ca="1" si="186"/>
        <v>0.49599367465528643</v>
      </c>
      <c r="AL409" s="42">
        <f t="shared" ca="1" si="186"/>
        <v>0.86617821058919453</v>
      </c>
      <c r="AM409" s="42">
        <f t="shared" ca="1" si="186"/>
        <v>0.23131711229662799</v>
      </c>
    </row>
    <row r="410" spans="9:39" x14ac:dyDescent="0.3">
      <c r="I410">
        <v>407</v>
      </c>
      <c r="J410" s="14">
        <f t="shared" ca="1" si="170"/>
        <v>-63288</v>
      </c>
      <c r="K410" s="41">
        <f t="shared" ca="1" si="171"/>
        <v>18.46</v>
      </c>
      <c r="L410" s="41">
        <f t="shared" ca="1" si="172"/>
        <v>13.21</v>
      </c>
      <c r="M410" s="14">
        <f t="shared" ca="1" si="173"/>
        <v>5094</v>
      </c>
      <c r="N410" s="14">
        <f t="shared" ca="1" si="163"/>
        <v>16743.5</v>
      </c>
      <c r="O410" s="41">
        <f t="shared" ca="1" si="174"/>
        <v>18.399999999999999</v>
      </c>
      <c r="P410" s="41">
        <f t="shared" ca="1" si="175"/>
        <v>12.6</v>
      </c>
      <c r="Q410" s="14">
        <f t="shared" ca="1" si="176"/>
        <v>4972</v>
      </c>
      <c r="R410" s="14">
        <f t="shared" ca="1" si="164"/>
        <v>18837.599999999995</v>
      </c>
      <c r="S410" s="41">
        <f t="shared" ca="1" si="177"/>
        <v>18.39</v>
      </c>
      <c r="T410" s="41">
        <f t="shared" ca="1" si="178"/>
        <v>13.58</v>
      </c>
      <c r="U410" s="14">
        <f t="shared" ca="1" si="179"/>
        <v>5176</v>
      </c>
      <c r="V410" s="14">
        <f t="shared" ca="1" si="165"/>
        <v>14896.560000000001</v>
      </c>
      <c r="W410" s="41">
        <f t="shared" ca="1" si="180"/>
        <v>19.079999999999998</v>
      </c>
      <c r="X410" s="41">
        <f t="shared" ca="1" si="181"/>
        <v>12.98</v>
      </c>
      <c r="Y410" s="14">
        <f t="shared" ca="1" si="182"/>
        <v>5023</v>
      </c>
      <c r="Z410" s="14">
        <f t="shared" ca="1" si="166"/>
        <v>20640.299999999988</v>
      </c>
      <c r="AA410" s="41">
        <f t="shared" ca="1" si="183"/>
        <v>17.88</v>
      </c>
      <c r="AB410" s="41">
        <f t="shared" ca="1" si="184"/>
        <v>13.81</v>
      </c>
      <c r="AC410" s="14">
        <f t="shared" ca="1" si="185"/>
        <v>5141</v>
      </c>
      <c r="AD410" s="14">
        <f t="shared" ca="1" si="167"/>
        <v>0</v>
      </c>
      <c r="AE410">
        <f t="shared" ca="1" si="168"/>
        <v>4</v>
      </c>
      <c r="AF410" s="46">
        <f t="shared" ca="1" si="169"/>
        <v>-1764.4891324785517</v>
      </c>
      <c r="AH410" s="42">
        <f t="shared" ca="1" si="187"/>
        <v>0.59656049142652934</v>
      </c>
      <c r="AI410" s="42">
        <f t="shared" ca="1" si="186"/>
        <v>4.33194390985433E-2</v>
      </c>
      <c r="AJ410" s="42">
        <f t="shared" ca="1" si="186"/>
        <v>0.4018134156619213</v>
      </c>
      <c r="AK410" s="42">
        <f t="shared" ca="1" si="186"/>
        <v>0.48478159778715191</v>
      </c>
      <c r="AL410" s="42">
        <f t="shared" ca="1" si="186"/>
        <v>0.48951681564230098</v>
      </c>
      <c r="AM410" s="42">
        <f t="shared" ca="1" si="186"/>
        <v>0.34994549098294192</v>
      </c>
    </row>
    <row r="411" spans="9:39" x14ac:dyDescent="0.3">
      <c r="I411">
        <v>408</v>
      </c>
      <c r="J411" s="14">
        <f t="shared" ca="1" si="170"/>
        <v>-61086</v>
      </c>
      <c r="K411" s="41">
        <f t="shared" ca="1" si="171"/>
        <v>19.28</v>
      </c>
      <c r="L411" s="41">
        <f t="shared" ca="1" si="172"/>
        <v>13.19</v>
      </c>
      <c r="M411" s="14">
        <f t="shared" ca="1" si="173"/>
        <v>5031</v>
      </c>
      <c r="N411" s="14">
        <f t="shared" ca="1" si="163"/>
        <v>20638.790000000008</v>
      </c>
      <c r="O411" s="41">
        <f t="shared" ca="1" si="174"/>
        <v>18.03</v>
      </c>
      <c r="P411" s="41">
        <f t="shared" ca="1" si="175"/>
        <v>12.84</v>
      </c>
      <c r="Q411" s="14">
        <f t="shared" ca="1" si="176"/>
        <v>5033</v>
      </c>
      <c r="R411" s="14">
        <f t="shared" ca="1" si="164"/>
        <v>16121.270000000008</v>
      </c>
      <c r="S411" s="41">
        <f t="shared" ca="1" si="177"/>
        <v>19.260000000000002</v>
      </c>
      <c r="T411" s="41">
        <f t="shared" ca="1" si="178"/>
        <v>13.83</v>
      </c>
      <c r="U411" s="14">
        <f t="shared" ca="1" si="179"/>
        <v>5011</v>
      </c>
      <c r="V411" s="14">
        <f t="shared" ca="1" si="165"/>
        <v>17209.730000000007</v>
      </c>
      <c r="W411" s="41">
        <f t="shared" ca="1" si="180"/>
        <v>18.260000000000002</v>
      </c>
      <c r="X411" s="41">
        <f t="shared" ca="1" si="181"/>
        <v>12.54</v>
      </c>
      <c r="Y411" s="14">
        <f t="shared" ca="1" si="182"/>
        <v>4998</v>
      </c>
      <c r="Z411" s="14">
        <f t="shared" ca="1" si="166"/>
        <v>18588.560000000012</v>
      </c>
      <c r="AA411" s="41">
        <f t="shared" ca="1" si="183"/>
        <v>19.420000000000002</v>
      </c>
      <c r="AB411" s="41">
        <f t="shared" ca="1" si="184"/>
        <v>12.62</v>
      </c>
      <c r="AC411" s="14">
        <f t="shared" ca="1" si="185"/>
        <v>5005</v>
      </c>
      <c r="AD411" s="14">
        <f t="shared" ca="1" si="167"/>
        <v>0</v>
      </c>
      <c r="AE411">
        <f t="shared" ca="1" si="168"/>
        <v>4</v>
      </c>
      <c r="AF411" s="46">
        <f t="shared" ca="1" si="169"/>
        <v>1798.0483592275511</v>
      </c>
      <c r="AH411" s="42">
        <f t="shared" ca="1" si="187"/>
        <v>0.69456773317225207</v>
      </c>
      <c r="AI411" s="42">
        <f t="shared" ca="1" si="186"/>
        <v>0.40478680290731983</v>
      </c>
      <c r="AJ411" s="42">
        <f t="shared" ca="1" si="186"/>
        <v>0.51747287277558007</v>
      </c>
      <c r="AK411" s="42">
        <f t="shared" ca="1" si="186"/>
        <v>9.0187622212326346E-2</v>
      </c>
      <c r="AL411" s="42">
        <f t="shared" ca="1" si="186"/>
        <v>0.33478521937919603</v>
      </c>
      <c r="AM411" s="42">
        <f t="shared" ca="1" si="186"/>
        <v>0.40900128603415542</v>
      </c>
    </row>
    <row r="412" spans="9:39" x14ac:dyDescent="0.3">
      <c r="I412">
        <v>409</v>
      </c>
      <c r="J412" s="14">
        <f t="shared" ca="1" si="170"/>
        <v>-58878</v>
      </c>
      <c r="K412" s="41">
        <f t="shared" ca="1" si="171"/>
        <v>19.46</v>
      </c>
      <c r="L412" s="41">
        <f t="shared" ca="1" si="172"/>
        <v>12.57</v>
      </c>
      <c r="M412" s="14">
        <f t="shared" ca="1" si="173"/>
        <v>5069</v>
      </c>
      <c r="N412" s="14">
        <f t="shared" ca="1" si="163"/>
        <v>24925.410000000003</v>
      </c>
      <c r="O412" s="41">
        <f t="shared" ca="1" si="174"/>
        <v>19.28</v>
      </c>
      <c r="P412" s="41">
        <f t="shared" ca="1" si="175"/>
        <v>13.85</v>
      </c>
      <c r="Q412" s="14">
        <f t="shared" ca="1" si="176"/>
        <v>5093</v>
      </c>
      <c r="R412" s="14">
        <f t="shared" ca="1" si="164"/>
        <v>17654.990000000009</v>
      </c>
      <c r="S412" s="41">
        <f t="shared" ca="1" si="177"/>
        <v>19.3</v>
      </c>
      <c r="T412" s="41">
        <f t="shared" ca="1" si="178"/>
        <v>13.99</v>
      </c>
      <c r="U412" s="14">
        <f t="shared" ca="1" si="179"/>
        <v>5164</v>
      </c>
      <c r="V412" s="14">
        <f t="shared" ca="1" si="165"/>
        <v>17420.840000000004</v>
      </c>
      <c r="W412" s="41">
        <f t="shared" ca="1" si="180"/>
        <v>18.670000000000002</v>
      </c>
      <c r="X412" s="41">
        <f t="shared" ca="1" si="181"/>
        <v>12.65</v>
      </c>
      <c r="Y412" s="14">
        <f t="shared" ca="1" si="182"/>
        <v>5002</v>
      </c>
      <c r="Z412" s="14">
        <f t="shared" ca="1" si="166"/>
        <v>20112.040000000008</v>
      </c>
      <c r="AA412" s="41">
        <f t="shared" ca="1" si="183"/>
        <v>18.77</v>
      </c>
      <c r="AB412" s="41">
        <f t="shared" ca="1" si="184"/>
        <v>13.9</v>
      </c>
      <c r="AC412" s="14">
        <f t="shared" ca="1" si="185"/>
        <v>4996</v>
      </c>
      <c r="AD412" s="14">
        <f t="shared" ca="1" si="167"/>
        <v>14330.519999999997</v>
      </c>
      <c r="AE412">
        <f t="shared" ca="1" si="168"/>
        <v>5</v>
      </c>
      <c r="AF412" s="46">
        <f t="shared" ca="1" si="169"/>
        <v>20391.987552043964</v>
      </c>
      <c r="AH412" s="42">
        <f t="shared" ca="1" si="187"/>
        <v>0.56987103391337002</v>
      </c>
      <c r="AI412" s="42">
        <f t="shared" ca="1" si="186"/>
        <v>0.22894296569001205</v>
      </c>
      <c r="AJ412" s="42">
        <f t="shared" ca="1" si="186"/>
        <v>0.37537410816727035</v>
      </c>
      <c r="AK412" s="42">
        <f t="shared" ca="1" si="186"/>
        <v>0.18551024278026262</v>
      </c>
      <c r="AL412" s="42">
        <f t="shared" ca="1" si="186"/>
        <v>7.0896184768504011E-2</v>
      </c>
      <c r="AM412" s="42">
        <f t="shared" ca="1" si="186"/>
        <v>0.72832731939425854</v>
      </c>
    </row>
    <row r="413" spans="9:39" x14ac:dyDescent="0.3">
      <c r="I413">
        <v>410</v>
      </c>
      <c r="J413" s="14">
        <f t="shared" ca="1" si="170"/>
        <v>-58406</v>
      </c>
      <c r="K413" s="41">
        <f t="shared" ca="1" si="171"/>
        <v>18.010000000000002</v>
      </c>
      <c r="L413" s="41">
        <f t="shared" ca="1" si="172"/>
        <v>12.75</v>
      </c>
      <c r="M413" s="14">
        <f t="shared" ca="1" si="173"/>
        <v>5053</v>
      </c>
      <c r="N413" s="14">
        <f t="shared" ca="1" si="163"/>
        <v>16578.780000000006</v>
      </c>
      <c r="O413" s="41">
        <f t="shared" ca="1" si="174"/>
        <v>18.77</v>
      </c>
      <c r="P413" s="41">
        <f t="shared" ca="1" si="175"/>
        <v>12.7</v>
      </c>
      <c r="Q413" s="14">
        <f t="shared" ca="1" si="176"/>
        <v>5062</v>
      </c>
      <c r="R413" s="14">
        <f t="shared" ca="1" si="164"/>
        <v>20726.34</v>
      </c>
      <c r="S413" s="41">
        <f t="shared" ca="1" si="177"/>
        <v>18.22</v>
      </c>
      <c r="T413" s="41">
        <f t="shared" ca="1" si="178"/>
        <v>13.75</v>
      </c>
      <c r="U413" s="14">
        <f t="shared" ca="1" si="179"/>
        <v>5067</v>
      </c>
      <c r="V413" s="14">
        <f t="shared" ca="1" si="165"/>
        <v>12649.489999999994</v>
      </c>
      <c r="W413" s="41">
        <f t="shared" ca="1" si="180"/>
        <v>17.739999999999998</v>
      </c>
      <c r="X413" s="41">
        <f t="shared" ca="1" si="181"/>
        <v>12.76</v>
      </c>
      <c r="Y413" s="14">
        <f t="shared" ca="1" si="182"/>
        <v>5174</v>
      </c>
      <c r="Z413" s="14">
        <f t="shared" ca="1" si="166"/>
        <v>0</v>
      </c>
      <c r="AA413" s="41">
        <f t="shared" ca="1" si="183"/>
        <v>19.25</v>
      </c>
      <c r="AB413" s="41">
        <f t="shared" ca="1" si="184"/>
        <v>12.91</v>
      </c>
      <c r="AC413" s="14">
        <f t="shared" ca="1" si="185"/>
        <v>5042</v>
      </c>
      <c r="AD413" s="14">
        <f t="shared" ca="1" si="167"/>
        <v>0</v>
      </c>
      <c r="AE413">
        <f t="shared" ca="1" si="168"/>
        <v>3</v>
      </c>
      <c r="AF413" s="46">
        <f t="shared" ca="1" si="169"/>
        <v>-12923.129217344298</v>
      </c>
      <c r="AH413" s="42">
        <f t="shared" ca="1" si="187"/>
        <v>0.20606389056299801</v>
      </c>
      <c r="AI413" s="42">
        <f t="shared" ca="1" si="186"/>
        <v>0.23556105609520905</v>
      </c>
      <c r="AJ413" s="42">
        <f t="shared" ca="1" si="186"/>
        <v>0.20604359248318183</v>
      </c>
      <c r="AK413" s="42">
        <f t="shared" ca="1" si="186"/>
        <v>0.58561973315897176</v>
      </c>
      <c r="AL413" s="42">
        <f t="shared" ca="1" si="186"/>
        <v>0.44923155172911788</v>
      </c>
      <c r="AM413" s="42">
        <f t="shared" ca="1" si="186"/>
        <v>7.5537723399153989E-2</v>
      </c>
    </row>
    <row r="414" spans="9:39" x14ac:dyDescent="0.3">
      <c r="I414">
        <v>411</v>
      </c>
      <c r="J414" s="14">
        <f t="shared" ca="1" si="170"/>
        <v>-58748</v>
      </c>
      <c r="K414" s="41">
        <f t="shared" ca="1" si="171"/>
        <v>18.149999999999999</v>
      </c>
      <c r="L414" s="41">
        <f t="shared" ca="1" si="172"/>
        <v>13.56</v>
      </c>
      <c r="M414" s="14">
        <f t="shared" ca="1" si="173"/>
        <v>5085</v>
      </c>
      <c r="N414" s="14">
        <f t="shared" ca="1" si="163"/>
        <v>13340.149999999991</v>
      </c>
      <c r="O414" s="41">
        <f t="shared" ca="1" si="174"/>
        <v>19</v>
      </c>
      <c r="P414" s="41">
        <f t="shared" ca="1" si="175"/>
        <v>13.95</v>
      </c>
      <c r="Q414" s="14">
        <f t="shared" ca="1" si="176"/>
        <v>5041</v>
      </c>
      <c r="R414" s="14">
        <f t="shared" ca="1" si="164"/>
        <v>15457.050000000003</v>
      </c>
      <c r="S414" s="41">
        <f t="shared" ca="1" si="177"/>
        <v>17.86</v>
      </c>
      <c r="T414" s="41">
        <f t="shared" ca="1" si="178"/>
        <v>12.61</v>
      </c>
      <c r="U414" s="14">
        <f t="shared" ca="1" si="179"/>
        <v>5074</v>
      </c>
      <c r="V414" s="14">
        <f t="shared" ca="1" si="165"/>
        <v>16638.5</v>
      </c>
      <c r="W414" s="41">
        <f t="shared" ca="1" si="180"/>
        <v>18.350000000000001</v>
      </c>
      <c r="X414" s="41">
        <f t="shared" ca="1" si="181"/>
        <v>12.97</v>
      </c>
      <c r="Y414" s="14">
        <f t="shared" ca="1" si="182"/>
        <v>4944</v>
      </c>
      <c r="Z414" s="14">
        <f t="shared" ca="1" si="166"/>
        <v>16598.720000000005</v>
      </c>
      <c r="AA414" s="41">
        <f t="shared" ca="1" si="183"/>
        <v>17.87</v>
      </c>
      <c r="AB414" s="41">
        <f t="shared" ca="1" si="184"/>
        <v>12.93</v>
      </c>
      <c r="AC414" s="14">
        <f t="shared" ca="1" si="185"/>
        <v>5000</v>
      </c>
      <c r="AD414" s="14">
        <f t="shared" ca="1" si="167"/>
        <v>0</v>
      </c>
      <c r="AE414">
        <f t="shared" ca="1" si="168"/>
        <v>4</v>
      </c>
      <c r="AF414" s="46">
        <f t="shared" ca="1" si="169"/>
        <v>-4989.1386664824822</v>
      </c>
      <c r="AH414" s="42">
        <f t="shared" ca="1" si="187"/>
        <v>0.37713737548553239</v>
      </c>
      <c r="AI414" s="42">
        <f t="shared" ca="1" si="186"/>
        <v>0.60990066902370399</v>
      </c>
      <c r="AJ414" s="42">
        <f t="shared" ca="1" si="186"/>
        <v>0.64832894086522019</v>
      </c>
      <c r="AK414" s="42">
        <f t="shared" ca="1" si="186"/>
        <v>3.6023909838148627E-2</v>
      </c>
      <c r="AL414" s="42">
        <f t="shared" ca="1" si="186"/>
        <v>2.2005833902129179E-2</v>
      </c>
      <c r="AM414" s="42">
        <f t="shared" ca="1" si="186"/>
        <v>0.45069384886224828</v>
      </c>
    </row>
    <row r="415" spans="9:39" x14ac:dyDescent="0.3">
      <c r="I415">
        <v>412</v>
      </c>
      <c r="J415" s="14">
        <f t="shared" ca="1" si="170"/>
        <v>-58428</v>
      </c>
      <c r="K415" s="41">
        <f t="shared" ca="1" si="171"/>
        <v>18.39</v>
      </c>
      <c r="L415" s="41">
        <f t="shared" ca="1" si="172"/>
        <v>12.88</v>
      </c>
      <c r="M415" s="14">
        <f t="shared" ca="1" si="173"/>
        <v>4927</v>
      </c>
      <c r="N415" s="14">
        <f t="shared" ca="1" si="163"/>
        <v>17147.77</v>
      </c>
      <c r="O415" s="41">
        <f t="shared" ca="1" si="174"/>
        <v>19.03</v>
      </c>
      <c r="P415" s="41">
        <f t="shared" ca="1" si="175"/>
        <v>13.96</v>
      </c>
      <c r="Q415" s="14">
        <f t="shared" ca="1" si="176"/>
        <v>5329</v>
      </c>
      <c r="R415" s="14">
        <f t="shared" ca="1" si="164"/>
        <v>17018.030000000002</v>
      </c>
      <c r="S415" s="41">
        <f t="shared" ca="1" si="177"/>
        <v>19.3</v>
      </c>
      <c r="T415" s="41">
        <f t="shared" ca="1" si="178"/>
        <v>13.82</v>
      </c>
      <c r="U415" s="14">
        <f t="shared" ca="1" si="179"/>
        <v>5040</v>
      </c>
      <c r="V415" s="14">
        <f t="shared" ca="1" si="165"/>
        <v>17619.2</v>
      </c>
      <c r="W415" s="41">
        <f t="shared" ca="1" si="180"/>
        <v>18.29</v>
      </c>
      <c r="X415" s="41">
        <f t="shared" ca="1" si="181"/>
        <v>13.05</v>
      </c>
      <c r="Y415" s="14">
        <f t="shared" ca="1" si="182"/>
        <v>5104</v>
      </c>
      <c r="Z415" s="14">
        <f t="shared" ca="1" si="166"/>
        <v>0</v>
      </c>
      <c r="AA415" s="41">
        <f t="shared" ca="1" si="183"/>
        <v>18.940000000000001</v>
      </c>
      <c r="AB415" s="41">
        <f t="shared" ca="1" si="184"/>
        <v>13.96</v>
      </c>
      <c r="AC415" s="14">
        <f t="shared" ca="1" si="185"/>
        <v>5071</v>
      </c>
      <c r="AD415" s="14">
        <f t="shared" ca="1" si="167"/>
        <v>0</v>
      </c>
      <c r="AE415">
        <f t="shared" ca="1" si="168"/>
        <v>3</v>
      </c>
      <c r="AF415" s="46">
        <f t="shared" ca="1" si="169"/>
        <v>-11614.577644252615</v>
      </c>
      <c r="AH415" s="42">
        <f t="shared" ca="1" si="187"/>
        <v>1.1304795518425226E-2</v>
      </c>
      <c r="AI415" s="42">
        <f t="shared" ca="1" si="186"/>
        <v>0.80517933097884709</v>
      </c>
      <c r="AJ415" s="42">
        <f t="shared" ca="1" si="186"/>
        <v>0.71825557782648353</v>
      </c>
      <c r="AK415" s="42">
        <f t="shared" ca="1" si="186"/>
        <v>0.66692346569693139</v>
      </c>
      <c r="AL415" s="42">
        <f t="shared" ca="1" si="186"/>
        <v>0.89666187545899279</v>
      </c>
      <c r="AM415" s="42">
        <f t="shared" ca="1" si="186"/>
        <v>2.000047259094484E-2</v>
      </c>
    </row>
    <row r="416" spans="9:39" x14ac:dyDescent="0.3">
      <c r="I416">
        <v>413</v>
      </c>
      <c r="J416" s="14">
        <f t="shared" ca="1" si="170"/>
        <v>-58078</v>
      </c>
      <c r="K416" s="41">
        <f t="shared" ca="1" si="171"/>
        <v>19.260000000000002</v>
      </c>
      <c r="L416" s="41">
        <f t="shared" ca="1" si="172"/>
        <v>12.77</v>
      </c>
      <c r="M416" s="14">
        <f t="shared" ca="1" si="173"/>
        <v>5036</v>
      </c>
      <c r="N416" s="14">
        <f t="shared" ca="1" si="163"/>
        <v>22683.64000000001</v>
      </c>
      <c r="O416" s="41">
        <f t="shared" ca="1" si="174"/>
        <v>19.260000000000002</v>
      </c>
      <c r="P416" s="41">
        <f t="shared" ca="1" si="175"/>
        <v>13.1</v>
      </c>
      <c r="Q416" s="14">
        <f t="shared" ca="1" si="176"/>
        <v>5128</v>
      </c>
      <c r="R416" s="14">
        <f t="shared" ca="1" si="164"/>
        <v>21588.48000000001</v>
      </c>
      <c r="S416" s="41">
        <f t="shared" ca="1" si="177"/>
        <v>18.29</v>
      </c>
      <c r="T416" s="41">
        <f t="shared" ca="1" si="178"/>
        <v>13.74</v>
      </c>
      <c r="U416" s="14">
        <f t="shared" ca="1" si="179"/>
        <v>5044</v>
      </c>
      <c r="V416" s="14">
        <f t="shared" ca="1" si="165"/>
        <v>12950.199999999993</v>
      </c>
      <c r="W416" s="41">
        <f t="shared" ca="1" si="180"/>
        <v>17.7</v>
      </c>
      <c r="X416" s="41">
        <f t="shared" ca="1" si="181"/>
        <v>13.4</v>
      </c>
      <c r="Y416" s="14">
        <f t="shared" ca="1" si="182"/>
        <v>5153</v>
      </c>
      <c r="Z416" s="14">
        <f t="shared" ca="1" si="166"/>
        <v>12157.899999999994</v>
      </c>
      <c r="AA416" s="41">
        <f t="shared" ca="1" si="183"/>
        <v>19.07</v>
      </c>
      <c r="AB416" s="41">
        <f t="shared" ca="1" si="184"/>
        <v>13.72</v>
      </c>
      <c r="AC416" s="14">
        <f t="shared" ca="1" si="185"/>
        <v>5018</v>
      </c>
      <c r="AD416" s="14">
        <f t="shared" ca="1" si="167"/>
        <v>0</v>
      </c>
      <c r="AE416">
        <f t="shared" ca="1" si="168"/>
        <v>4</v>
      </c>
      <c r="AF416" s="46">
        <f t="shared" ca="1" si="169"/>
        <v>2866.758405739196</v>
      </c>
      <c r="AH416" s="42">
        <f t="shared" ca="1" si="187"/>
        <v>0.38199831799896011</v>
      </c>
      <c r="AI416" s="42">
        <f t="shared" ca="1" si="186"/>
        <v>0.57155060137475688</v>
      </c>
      <c r="AJ416" s="42">
        <f t="shared" ca="1" si="186"/>
        <v>0.15394517075486047</v>
      </c>
      <c r="AK416" s="42">
        <f t="shared" ca="1" si="186"/>
        <v>0.3417822325919454</v>
      </c>
      <c r="AL416" s="42">
        <f t="shared" ca="1" si="186"/>
        <v>0.18148992908523387</v>
      </c>
      <c r="AM416" s="42">
        <f t="shared" ca="1" si="186"/>
        <v>0.26821953383296215</v>
      </c>
    </row>
    <row r="417" spans="9:39" x14ac:dyDescent="0.3">
      <c r="I417">
        <v>414</v>
      </c>
      <c r="J417" s="14">
        <f t="shared" ca="1" si="170"/>
        <v>-59746</v>
      </c>
      <c r="K417" s="41">
        <f t="shared" ca="1" si="171"/>
        <v>17.71</v>
      </c>
      <c r="L417" s="41">
        <f t="shared" ca="1" si="172"/>
        <v>13.18</v>
      </c>
      <c r="M417" s="14">
        <f t="shared" ca="1" si="173"/>
        <v>5354</v>
      </c>
      <c r="N417" s="14">
        <f t="shared" ca="1" si="163"/>
        <v>14253.620000000006</v>
      </c>
      <c r="O417" s="41">
        <f t="shared" ca="1" si="174"/>
        <v>18.3</v>
      </c>
      <c r="P417" s="41">
        <f t="shared" ca="1" si="175"/>
        <v>12.57</v>
      </c>
      <c r="Q417" s="14">
        <f t="shared" ca="1" si="176"/>
        <v>5147</v>
      </c>
      <c r="R417" s="14">
        <f t="shared" ca="1" si="164"/>
        <v>19492.310000000001</v>
      </c>
      <c r="S417" s="41">
        <f t="shared" ca="1" si="177"/>
        <v>18.190000000000001</v>
      </c>
      <c r="T417" s="41">
        <f t="shared" ca="1" si="178"/>
        <v>12.97</v>
      </c>
      <c r="U417" s="14">
        <f t="shared" ca="1" si="179"/>
        <v>5141</v>
      </c>
      <c r="V417" s="14">
        <f t="shared" ca="1" si="165"/>
        <v>16836.020000000004</v>
      </c>
      <c r="W417" s="41">
        <f t="shared" ca="1" si="180"/>
        <v>19.04</v>
      </c>
      <c r="X417" s="41">
        <f t="shared" ca="1" si="181"/>
        <v>13.2</v>
      </c>
      <c r="Y417" s="14">
        <f t="shared" ca="1" si="182"/>
        <v>4986</v>
      </c>
      <c r="Z417" s="14">
        <f t="shared" ca="1" si="166"/>
        <v>19118.239999999998</v>
      </c>
      <c r="AA417" s="41">
        <f t="shared" ca="1" si="183"/>
        <v>19.03</v>
      </c>
      <c r="AB417" s="41">
        <f t="shared" ca="1" si="184"/>
        <v>13.18</v>
      </c>
      <c r="AC417" s="14">
        <f t="shared" ca="1" si="185"/>
        <v>5089</v>
      </c>
      <c r="AD417" s="14">
        <f t="shared" ca="1" si="167"/>
        <v>0</v>
      </c>
      <c r="AE417">
        <f t="shared" ca="1" si="168"/>
        <v>4</v>
      </c>
      <c r="AF417" s="46">
        <f t="shared" ca="1" si="169"/>
        <v>309.60530772625577</v>
      </c>
      <c r="AH417" s="42">
        <f t="shared" ca="1" si="187"/>
        <v>0.96900520418999947</v>
      </c>
      <c r="AI417" s="42">
        <f t="shared" ca="1" si="186"/>
        <v>0.17916265049392421</v>
      </c>
      <c r="AJ417" s="42">
        <f t="shared" ca="1" si="186"/>
        <v>0.16001518220324285</v>
      </c>
      <c r="AK417" s="42">
        <f t="shared" ca="1" si="186"/>
        <v>9.6510249000686499E-2</v>
      </c>
      <c r="AL417" s="42">
        <f t="shared" ca="1" si="186"/>
        <v>0.13567462503450678</v>
      </c>
      <c r="AM417" s="42">
        <f t="shared" ca="1" si="186"/>
        <v>0.15847633932043792</v>
      </c>
    </row>
    <row r="418" spans="9:39" x14ac:dyDescent="0.3">
      <c r="I418">
        <v>415</v>
      </c>
      <c r="J418" s="14">
        <f t="shared" ca="1" si="170"/>
        <v>-62726</v>
      </c>
      <c r="K418" s="41">
        <f t="shared" ca="1" si="171"/>
        <v>17.78</v>
      </c>
      <c r="L418" s="41">
        <f t="shared" ca="1" si="172"/>
        <v>13.42</v>
      </c>
      <c r="M418" s="14">
        <f t="shared" ca="1" si="173"/>
        <v>5091</v>
      </c>
      <c r="N418" s="14">
        <f t="shared" ca="1" si="163"/>
        <v>12196.760000000006</v>
      </c>
      <c r="O418" s="41">
        <f t="shared" ca="1" si="174"/>
        <v>18.18</v>
      </c>
      <c r="P418" s="41">
        <f t="shared" ca="1" si="175"/>
        <v>12.95</v>
      </c>
      <c r="Q418" s="14" t="b">
        <f t="shared" ca="1" si="176"/>
        <v>0</v>
      </c>
      <c r="R418" s="14">
        <f t="shared" ca="1" si="164"/>
        <v>-10000</v>
      </c>
      <c r="S418" s="41">
        <f t="shared" ca="1" si="177"/>
        <v>18.57</v>
      </c>
      <c r="T418" s="41">
        <f t="shared" ca="1" si="178"/>
        <v>12.81</v>
      </c>
      <c r="U418" s="14">
        <f t="shared" ca="1" si="179"/>
        <v>5172</v>
      </c>
      <c r="V418" s="14">
        <f t="shared" ca="1" si="165"/>
        <v>19790.719999999998</v>
      </c>
      <c r="W418" s="41">
        <f t="shared" ca="1" si="180"/>
        <v>19.420000000000002</v>
      </c>
      <c r="X418" s="41">
        <f t="shared" ca="1" si="181"/>
        <v>13.96</v>
      </c>
      <c r="Y418" s="14">
        <f t="shared" ca="1" si="182"/>
        <v>5147</v>
      </c>
      <c r="Z418" s="14">
        <f t="shared" ca="1" si="166"/>
        <v>18102.620000000003</v>
      </c>
      <c r="AA418" s="41">
        <f t="shared" ca="1" si="183"/>
        <v>17.84</v>
      </c>
      <c r="AB418" s="41">
        <f t="shared" ca="1" si="184"/>
        <v>12.97</v>
      </c>
      <c r="AC418" s="14">
        <f t="shared" ca="1" si="185"/>
        <v>5110</v>
      </c>
      <c r="AD418" s="14">
        <f t="shared" ca="1" si="167"/>
        <v>0</v>
      </c>
      <c r="AE418">
        <f t="shared" ca="1" si="168"/>
        <v>4</v>
      </c>
      <c r="AF418" s="46">
        <f t="shared" ca="1" si="169"/>
        <v>-27513.156900521644</v>
      </c>
      <c r="AH418" s="42">
        <f t="shared" ca="1" si="187"/>
        <v>0.43205336615381429</v>
      </c>
      <c r="AI418" s="42">
        <f t="shared" ca="1" si="186"/>
        <v>0.56605343765518279</v>
      </c>
      <c r="AJ418" s="42">
        <f t="shared" ca="1" si="186"/>
        <v>0.45937666141095301</v>
      </c>
      <c r="AK418" s="42">
        <f t="shared" ca="1" si="186"/>
        <v>0.20146948358411942</v>
      </c>
      <c r="AL418" s="42">
        <f t="shared" ca="1" si="186"/>
        <v>0.92950642858308807</v>
      </c>
      <c r="AM418" s="42">
        <f t="shared" ca="1" si="186"/>
        <v>0.31174181955885361</v>
      </c>
    </row>
    <row r="419" spans="9:39" x14ac:dyDescent="0.3">
      <c r="I419">
        <v>416</v>
      </c>
      <c r="J419" s="14">
        <f t="shared" ca="1" si="170"/>
        <v>-62408</v>
      </c>
      <c r="K419" s="41">
        <f t="shared" ca="1" si="171"/>
        <v>19.28</v>
      </c>
      <c r="L419" s="41">
        <f t="shared" ca="1" si="172"/>
        <v>13.57</v>
      </c>
      <c r="M419" s="14">
        <f t="shared" ca="1" si="173"/>
        <v>5197</v>
      </c>
      <c r="N419" s="14">
        <f t="shared" ca="1" si="163"/>
        <v>19674.870000000003</v>
      </c>
      <c r="O419" s="41">
        <f t="shared" ca="1" si="174"/>
        <v>19.32</v>
      </c>
      <c r="P419" s="41">
        <f t="shared" ca="1" si="175"/>
        <v>13.64</v>
      </c>
      <c r="Q419" s="14">
        <f t="shared" ca="1" si="176"/>
        <v>5146</v>
      </c>
      <c r="R419" s="14">
        <f t="shared" ca="1" si="164"/>
        <v>19229.28</v>
      </c>
      <c r="S419" s="41">
        <f t="shared" ca="1" si="177"/>
        <v>18.13</v>
      </c>
      <c r="T419" s="41">
        <f t="shared" ca="1" si="178"/>
        <v>12.89</v>
      </c>
      <c r="U419" s="14">
        <f t="shared" ca="1" si="179"/>
        <v>5034</v>
      </c>
      <c r="V419" s="14">
        <f t="shared" ca="1" si="165"/>
        <v>16378.159999999993</v>
      </c>
      <c r="W419" s="41">
        <f t="shared" ca="1" si="180"/>
        <v>19.149999999999999</v>
      </c>
      <c r="X419" s="41">
        <f t="shared" ca="1" si="181"/>
        <v>13.17</v>
      </c>
      <c r="Y419" s="14">
        <f t="shared" ca="1" si="182"/>
        <v>5107</v>
      </c>
      <c r="Z419" s="14">
        <f t="shared" ca="1" si="166"/>
        <v>20539.859999999993</v>
      </c>
      <c r="AA419" s="41">
        <f t="shared" ca="1" si="183"/>
        <v>18.45</v>
      </c>
      <c r="AB419" s="41">
        <f t="shared" ca="1" si="184"/>
        <v>12.62</v>
      </c>
      <c r="AC419" s="14">
        <f t="shared" ca="1" si="185"/>
        <v>5069</v>
      </c>
      <c r="AD419" s="14">
        <f t="shared" ca="1" si="167"/>
        <v>0</v>
      </c>
      <c r="AE419">
        <f t="shared" ca="1" si="168"/>
        <v>4</v>
      </c>
      <c r="AF419" s="46">
        <f t="shared" ca="1" si="169"/>
        <v>3101.9818524801503</v>
      </c>
      <c r="AH419" s="42">
        <f t="shared" ca="1" si="187"/>
        <v>0.19528932269026467</v>
      </c>
      <c r="AI419" s="42">
        <f t="shared" ca="1" si="186"/>
        <v>0.53702253872133543</v>
      </c>
      <c r="AJ419" s="42">
        <f t="shared" ca="1" si="186"/>
        <v>0.63102205933970013</v>
      </c>
      <c r="AK419" s="42">
        <f t="shared" ca="1" si="186"/>
        <v>0.91321256015385743</v>
      </c>
      <c r="AL419" s="42">
        <f t="shared" ca="1" si="186"/>
        <v>0.24212586220396159</v>
      </c>
      <c r="AM419" s="42">
        <f t="shared" ca="1" si="186"/>
        <v>0.68985133772475093</v>
      </c>
    </row>
    <row r="420" spans="9:39" x14ac:dyDescent="0.3">
      <c r="I420">
        <v>417</v>
      </c>
      <c r="J420" s="14">
        <f t="shared" ca="1" si="170"/>
        <v>-59399</v>
      </c>
      <c r="K420" s="41">
        <f t="shared" ca="1" si="171"/>
        <v>19.18</v>
      </c>
      <c r="L420" s="41">
        <f t="shared" ca="1" si="172"/>
        <v>13.36</v>
      </c>
      <c r="M420" s="14">
        <f t="shared" ca="1" si="173"/>
        <v>5151</v>
      </c>
      <c r="N420" s="14">
        <f t="shared" ca="1" si="163"/>
        <v>19978.82</v>
      </c>
      <c r="O420" s="41">
        <f t="shared" ca="1" si="174"/>
        <v>18.78</v>
      </c>
      <c r="P420" s="41">
        <f t="shared" ca="1" si="175"/>
        <v>13.1</v>
      </c>
      <c r="Q420" s="14">
        <f t="shared" ca="1" si="176"/>
        <v>5173</v>
      </c>
      <c r="R420" s="14">
        <f t="shared" ca="1" si="164"/>
        <v>19382.640000000007</v>
      </c>
      <c r="S420" s="41">
        <f t="shared" ca="1" si="177"/>
        <v>19.14</v>
      </c>
      <c r="T420" s="41">
        <f t="shared" ca="1" si="178"/>
        <v>12.56</v>
      </c>
      <c r="U420" s="14">
        <f t="shared" ca="1" si="179"/>
        <v>5150</v>
      </c>
      <c r="V420" s="14">
        <f t="shared" ca="1" si="165"/>
        <v>23887</v>
      </c>
      <c r="W420" s="41">
        <f t="shared" ca="1" si="180"/>
        <v>18.43</v>
      </c>
      <c r="X420" s="41">
        <f t="shared" ca="1" si="181"/>
        <v>13.47</v>
      </c>
      <c r="Y420" s="14">
        <f t="shared" ca="1" si="182"/>
        <v>5136</v>
      </c>
      <c r="Z420" s="14">
        <f t="shared" ca="1" si="166"/>
        <v>15474.559999999994</v>
      </c>
      <c r="AA420" s="41">
        <f t="shared" ca="1" si="183"/>
        <v>18.27</v>
      </c>
      <c r="AB420" s="41">
        <f t="shared" ca="1" si="184"/>
        <v>13.21</v>
      </c>
      <c r="AC420" s="14">
        <f t="shared" ca="1" si="185"/>
        <v>5099</v>
      </c>
      <c r="AD420" s="14">
        <f t="shared" ca="1" si="167"/>
        <v>0</v>
      </c>
      <c r="AE420">
        <f t="shared" ca="1" si="168"/>
        <v>4</v>
      </c>
      <c r="AF420" s="46">
        <f t="shared" ca="1" si="169"/>
        <v>8502.5572882010856</v>
      </c>
      <c r="AH420" s="42">
        <f t="shared" ca="1" si="187"/>
        <v>0.56019474942821057</v>
      </c>
      <c r="AI420" s="42">
        <f t="shared" ca="1" si="186"/>
        <v>0.27864990154340408</v>
      </c>
      <c r="AJ420" s="42">
        <f t="shared" ca="1" si="186"/>
        <v>0.3009628725835799</v>
      </c>
      <c r="AK420" s="42">
        <f t="shared" ca="1" si="186"/>
        <v>0.6471754709785511</v>
      </c>
      <c r="AL420" s="42">
        <f t="shared" ca="1" si="186"/>
        <v>0.10191193637966522</v>
      </c>
      <c r="AM420" s="42">
        <f t="shared" ca="1" si="186"/>
        <v>0.28827079662426258</v>
      </c>
    </row>
    <row r="421" spans="9:39" x14ac:dyDescent="0.3">
      <c r="I421">
        <v>418</v>
      </c>
      <c r="J421" s="14">
        <f t="shared" ca="1" si="170"/>
        <v>-62584</v>
      </c>
      <c r="K421" s="41">
        <f t="shared" ca="1" si="171"/>
        <v>18.420000000000002</v>
      </c>
      <c r="L421" s="41">
        <f t="shared" ca="1" si="172"/>
        <v>13.25</v>
      </c>
      <c r="M421" s="14">
        <f t="shared" ca="1" si="173"/>
        <v>5296</v>
      </c>
      <c r="N421" s="14">
        <f t="shared" ca="1" si="163"/>
        <v>17380.320000000011</v>
      </c>
      <c r="O421" s="41">
        <f t="shared" ca="1" si="174"/>
        <v>17.93</v>
      </c>
      <c r="P421" s="41">
        <f t="shared" ca="1" si="175"/>
        <v>12.5</v>
      </c>
      <c r="Q421" s="14">
        <f t="shared" ca="1" si="176"/>
        <v>5142</v>
      </c>
      <c r="R421" s="14">
        <f t="shared" ca="1" si="164"/>
        <v>17921.059999999998</v>
      </c>
      <c r="S421" s="41">
        <f t="shared" ca="1" si="177"/>
        <v>19.16</v>
      </c>
      <c r="T421" s="41">
        <f t="shared" ca="1" si="178"/>
        <v>13.98</v>
      </c>
      <c r="U421" s="14">
        <f t="shared" ca="1" si="179"/>
        <v>5140</v>
      </c>
      <c r="V421" s="14">
        <f t="shared" ca="1" si="165"/>
        <v>16625.199999999997</v>
      </c>
      <c r="W421" s="41">
        <f t="shared" ca="1" si="180"/>
        <v>18.239999999999998</v>
      </c>
      <c r="X421" s="41">
        <f t="shared" ca="1" si="181"/>
        <v>12.68</v>
      </c>
      <c r="Y421" s="14">
        <f t="shared" ca="1" si="182"/>
        <v>5058</v>
      </c>
      <c r="Z421" s="14">
        <f t="shared" ca="1" si="166"/>
        <v>18122.479999999992</v>
      </c>
      <c r="AA421" s="41">
        <f t="shared" ca="1" si="183"/>
        <v>18.29</v>
      </c>
      <c r="AB421" s="41">
        <f t="shared" ca="1" si="184"/>
        <v>13.49</v>
      </c>
      <c r="AC421" s="14">
        <f t="shared" ca="1" si="185"/>
        <v>5184</v>
      </c>
      <c r="AD421" s="14">
        <f t="shared" ca="1" si="167"/>
        <v>0</v>
      </c>
      <c r="AE421">
        <f t="shared" ca="1" si="168"/>
        <v>4</v>
      </c>
      <c r="AF421" s="46">
        <f t="shared" ca="1" si="169"/>
        <v>-1815.3320966087088</v>
      </c>
      <c r="AH421" s="42">
        <f t="shared" ca="1" si="187"/>
        <v>0.92639730936650055</v>
      </c>
      <c r="AI421" s="42">
        <f t="shared" ca="1" si="186"/>
        <v>0.66404218482985111</v>
      </c>
      <c r="AJ421" s="42">
        <f t="shared" ca="1" si="186"/>
        <v>0.38803166053702465</v>
      </c>
      <c r="AK421" s="42">
        <f t="shared" ca="1" si="186"/>
        <v>0.91462449552200353</v>
      </c>
      <c r="AL421" s="42">
        <f t="shared" ca="1" si="186"/>
        <v>0.19826256243311591</v>
      </c>
      <c r="AM421" s="42">
        <f t="shared" ca="1" si="186"/>
        <v>0.3877412749466066</v>
      </c>
    </row>
    <row r="422" spans="9:39" x14ac:dyDescent="0.3">
      <c r="I422">
        <v>419</v>
      </c>
      <c r="J422" s="14">
        <f t="shared" ca="1" si="170"/>
        <v>-59073</v>
      </c>
      <c r="K422" s="41">
        <f t="shared" ca="1" si="171"/>
        <v>18.600000000000001</v>
      </c>
      <c r="L422" s="41">
        <f t="shared" ca="1" si="172"/>
        <v>12.5</v>
      </c>
      <c r="M422" s="14">
        <f t="shared" ca="1" si="173"/>
        <v>5045</v>
      </c>
      <c r="N422" s="14">
        <f t="shared" ca="1" si="163"/>
        <v>20774.500000000007</v>
      </c>
      <c r="O422" s="41">
        <f t="shared" ca="1" si="174"/>
        <v>19.38</v>
      </c>
      <c r="P422" s="41">
        <f t="shared" ca="1" si="175"/>
        <v>13.17</v>
      </c>
      <c r="Q422" s="14">
        <f t="shared" ca="1" si="176"/>
        <v>5125</v>
      </c>
      <c r="R422" s="14">
        <f t="shared" ca="1" si="164"/>
        <v>21826.249999999996</v>
      </c>
      <c r="S422" s="41">
        <f t="shared" ca="1" si="177"/>
        <v>18.93</v>
      </c>
      <c r="T422" s="41">
        <f t="shared" ca="1" si="178"/>
        <v>13.23</v>
      </c>
      <c r="U422" s="14">
        <f t="shared" ca="1" si="179"/>
        <v>5043</v>
      </c>
      <c r="V422" s="14">
        <f t="shared" ca="1" si="165"/>
        <v>18745.099999999995</v>
      </c>
      <c r="W422" s="41">
        <f t="shared" ca="1" si="180"/>
        <v>19.16</v>
      </c>
      <c r="X422" s="41">
        <f t="shared" ca="1" si="181"/>
        <v>13.64</v>
      </c>
      <c r="Y422" s="14">
        <f t="shared" ca="1" si="182"/>
        <v>5132</v>
      </c>
      <c r="Z422" s="14">
        <f t="shared" ca="1" si="166"/>
        <v>18328.64</v>
      </c>
      <c r="AA422" s="41">
        <f t="shared" ca="1" si="183"/>
        <v>19.27</v>
      </c>
      <c r="AB422" s="41">
        <f t="shared" ca="1" si="184"/>
        <v>13.14</v>
      </c>
      <c r="AC422" s="14">
        <f t="shared" ca="1" si="185"/>
        <v>5003</v>
      </c>
      <c r="AD422" s="14">
        <f t="shared" ca="1" si="167"/>
        <v>0</v>
      </c>
      <c r="AE422">
        <f t="shared" ca="1" si="168"/>
        <v>4</v>
      </c>
      <c r="AF422" s="46">
        <f t="shared" ca="1" si="169"/>
        <v>9629.8271006234754</v>
      </c>
      <c r="AH422" s="42">
        <f t="shared" ca="1" si="187"/>
        <v>0.10787928243572475</v>
      </c>
      <c r="AI422" s="42">
        <f t="shared" ca="1" si="186"/>
        <v>0.5080511206085957</v>
      </c>
      <c r="AJ422" s="42">
        <f t="shared" ca="1" si="186"/>
        <v>0.65868255855526914</v>
      </c>
      <c r="AK422" s="42">
        <f t="shared" ca="1" si="186"/>
        <v>0.44313854693819976</v>
      </c>
      <c r="AL422" s="42">
        <f t="shared" ca="1" si="186"/>
        <v>0.39234934519645803</v>
      </c>
      <c r="AM422" s="42">
        <f t="shared" ca="1" si="186"/>
        <v>0.27529221035362772</v>
      </c>
    </row>
    <row r="423" spans="9:39" x14ac:dyDescent="0.3">
      <c r="I423">
        <v>420</v>
      </c>
      <c r="J423" s="14">
        <f t="shared" ca="1" si="170"/>
        <v>-59135</v>
      </c>
      <c r="K423" s="41">
        <f t="shared" ca="1" si="171"/>
        <v>18.18</v>
      </c>
      <c r="L423" s="41">
        <f t="shared" ca="1" si="172"/>
        <v>13.92</v>
      </c>
      <c r="M423" s="14">
        <f t="shared" ca="1" si="173"/>
        <v>5319</v>
      </c>
      <c r="N423" s="14">
        <f t="shared" ca="1" si="163"/>
        <v>12658.939999999999</v>
      </c>
      <c r="O423" s="41">
        <f t="shared" ca="1" si="174"/>
        <v>18.46</v>
      </c>
      <c r="P423" s="41">
        <f t="shared" ca="1" si="175"/>
        <v>13.46</v>
      </c>
      <c r="Q423" s="14">
        <f t="shared" ca="1" si="176"/>
        <v>5037</v>
      </c>
      <c r="R423" s="14">
        <f t="shared" ca="1" si="164"/>
        <v>15185</v>
      </c>
      <c r="S423" s="41">
        <f t="shared" ca="1" si="177"/>
        <v>18.52</v>
      </c>
      <c r="T423" s="41">
        <f t="shared" ca="1" si="178"/>
        <v>13.85</v>
      </c>
      <c r="U423" s="14">
        <f t="shared" ca="1" si="179"/>
        <v>5054</v>
      </c>
      <c r="V423" s="14">
        <f t="shared" ca="1" si="165"/>
        <v>13602.18</v>
      </c>
      <c r="W423" s="41">
        <f t="shared" ca="1" si="180"/>
        <v>19.32</v>
      </c>
      <c r="X423" s="41">
        <f t="shared" ca="1" si="181"/>
        <v>12.53</v>
      </c>
      <c r="Y423" s="14">
        <f t="shared" ca="1" si="182"/>
        <v>5138</v>
      </c>
      <c r="Z423" s="14">
        <f t="shared" ca="1" si="166"/>
        <v>24887.020000000004</v>
      </c>
      <c r="AA423" s="41">
        <f t="shared" ca="1" si="183"/>
        <v>18.87</v>
      </c>
      <c r="AB423" s="41">
        <f t="shared" ca="1" si="184"/>
        <v>13.23</v>
      </c>
      <c r="AC423" s="14">
        <f t="shared" ca="1" si="185"/>
        <v>5096</v>
      </c>
      <c r="AD423" s="14">
        <f t="shared" ca="1" si="167"/>
        <v>0</v>
      </c>
      <c r="AE423">
        <f t="shared" ca="1" si="168"/>
        <v>4</v>
      </c>
      <c r="AF423" s="46">
        <f t="shared" ca="1" si="169"/>
        <v>-2400.4758243532874</v>
      </c>
      <c r="AH423" s="42">
        <f t="shared" ca="1" si="187"/>
        <v>0.78192329029062302</v>
      </c>
      <c r="AI423" s="42">
        <f t="shared" ca="1" si="186"/>
        <v>0.60303077181239939</v>
      </c>
      <c r="AJ423" s="42">
        <f t="shared" ca="1" si="186"/>
        <v>0.47437722426162776</v>
      </c>
      <c r="AK423" s="42">
        <f t="shared" ca="1" si="186"/>
        <v>0.58652399206130279</v>
      </c>
      <c r="AL423" s="42">
        <f t="shared" ca="1" si="186"/>
        <v>0.67949421377745622</v>
      </c>
      <c r="AM423" s="42">
        <f t="shared" ca="1" si="186"/>
        <v>0.21714818517296797</v>
      </c>
    </row>
    <row r="424" spans="9:39" x14ac:dyDescent="0.3">
      <c r="I424">
        <v>421</v>
      </c>
      <c r="J424" s="14">
        <f t="shared" ca="1" si="170"/>
        <v>-62150</v>
      </c>
      <c r="K424" s="41">
        <f t="shared" ca="1" si="171"/>
        <v>18.97</v>
      </c>
      <c r="L424" s="41">
        <f t="shared" ca="1" si="172"/>
        <v>13.21</v>
      </c>
      <c r="M424" s="14">
        <f t="shared" ca="1" si="173"/>
        <v>5115</v>
      </c>
      <c r="N424" s="14">
        <f t="shared" ref="N424:N487" ca="1" si="188">(K424-L424)*M424-$B$3</f>
        <v>19462.399999999991</v>
      </c>
      <c r="O424" s="41">
        <f t="shared" ca="1" si="174"/>
        <v>18.53</v>
      </c>
      <c r="P424" s="41">
        <f t="shared" ca="1" si="175"/>
        <v>13.45</v>
      </c>
      <c r="Q424" s="14">
        <f t="shared" ca="1" si="176"/>
        <v>5118</v>
      </c>
      <c r="R424" s="14">
        <f t="shared" ref="R424:R487" ca="1" si="189">(O424-P424)*Q424-$B$3</f>
        <v>15999.44000000001</v>
      </c>
      <c r="S424" s="41">
        <f t="shared" ca="1" si="177"/>
        <v>19.239999999999998</v>
      </c>
      <c r="T424" s="41">
        <f t="shared" ca="1" si="178"/>
        <v>13.31</v>
      </c>
      <c r="U424" s="14">
        <f t="shared" ca="1" si="179"/>
        <v>5154</v>
      </c>
      <c r="V424" s="14">
        <f t="shared" ref="V424:V487" ca="1" si="190">(S424-T424)*U424-$B$3</f>
        <v>20563.21999999999</v>
      </c>
      <c r="W424" s="41">
        <f t="shared" ca="1" si="180"/>
        <v>18.52</v>
      </c>
      <c r="X424" s="41">
        <f t="shared" ca="1" si="181"/>
        <v>13.7</v>
      </c>
      <c r="Y424" s="14">
        <f t="shared" ca="1" si="182"/>
        <v>5134</v>
      </c>
      <c r="Z424" s="14">
        <f t="shared" ref="Z424:Z487" ca="1" si="191">IF(AE424&lt;=3,0,(W424-X424)*Y424-$B$3)</f>
        <v>14745.880000000001</v>
      </c>
      <c r="AA424" s="41">
        <f t="shared" ca="1" si="183"/>
        <v>18.77</v>
      </c>
      <c r="AB424" s="41">
        <f t="shared" ca="1" si="184"/>
        <v>13.88</v>
      </c>
      <c r="AC424" s="14">
        <f t="shared" ca="1" si="185"/>
        <v>5011</v>
      </c>
      <c r="AD424" s="14">
        <f t="shared" ref="AD424:AD487" ca="1" si="192">IF(AE424&lt;=4,0,(AA424-AB424)*AC424-$B$3)</f>
        <v>14503.789999999994</v>
      </c>
      <c r="AE424">
        <f t="shared" ref="AE424:AE487" ca="1" si="193">IF(AM424&lt;=0.1,3,IF(AND(AM424&gt;0.1,AM424&lt;0.7),4,IF(AM424&gt;=0.7,5,FALSE)))</f>
        <v>5</v>
      </c>
      <c r="AF424" s="46">
        <f t="shared" ref="AF424:AF487" ca="1" si="194">NPV($B$4,J424,N424,R424,V424,Z424,AD424)</f>
        <v>9654.4048248483778</v>
      </c>
      <c r="AH424" s="42">
        <f t="shared" ca="1" si="187"/>
        <v>0.434054259991275</v>
      </c>
      <c r="AI424" s="42">
        <f t="shared" ca="1" si="186"/>
        <v>0.21936952980546809</v>
      </c>
      <c r="AJ424" s="42">
        <f t="shared" ca="1" si="186"/>
        <v>0.53372587943245231</v>
      </c>
      <c r="AK424" s="42">
        <f t="shared" ca="1" si="186"/>
        <v>0.50245295140198309</v>
      </c>
      <c r="AL424" s="42">
        <f t="shared" ca="1" si="186"/>
        <v>0.42493181023131399</v>
      </c>
      <c r="AM424" s="42">
        <f t="shared" ca="1" si="186"/>
        <v>0.71557543342568719</v>
      </c>
    </row>
    <row r="425" spans="9:39" x14ac:dyDescent="0.3">
      <c r="I425">
        <v>422</v>
      </c>
      <c r="J425" s="14">
        <f t="shared" ca="1" si="170"/>
        <v>-61668</v>
      </c>
      <c r="K425" s="41">
        <f t="shared" ca="1" si="171"/>
        <v>18.14</v>
      </c>
      <c r="L425" s="41">
        <f t="shared" ca="1" si="172"/>
        <v>12.65</v>
      </c>
      <c r="M425" s="14">
        <f t="shared" ca="1" si="173"/>
        <v>5041</v>
      </c>
      <c r="N425" s="14">
        <f t="shared" ca="1" si="188"/>
        <v>17675.09</v>
      </c>
      <c r="O425" s="41">
        <f t="shared" ca="1" si="174"/>
        <v>18.600000000000001</v>
      </c>
      <c r="P425" s="41">
        <f t="shared" ca="1" si="175"/>
        <v>12.55</v>
      </c>
      <c r="Q425" s="14">
        <f t="shared" ca="1" si="176"/>
        <v>5056</v>
      </c>
      <c r="R425" s="14">
        <f t="shared" ca="1" si="189"/>
        <v>20588.800000000003</v>
      </c>
      <c r="S425" s="41">
        <f t="shared" ca="1" si="177"/>
        <v>18.190000000000001</v>
      </c>
      <c r="T425" s="41">
        <f t="shared" ca="1" si="178"/>
        <v>13.56</v>
      </c>
      <c r="U425" s="14">
        <f t="shared" ca="1" si="179"/>
        <v>5090</v>
      </c>
      <c r="V425" s="14">
        <f t="shared" ca="1" si="190"/>
        <v>13566.700000000004</v>
      </c>
      <c r="W425" s="41">
        <f t="shared" ca="1" si="180"/>
        <v>18.18</v>
      </c>
      <c r="X425" s="41">
        <f t="shared" ca="1" si="181"/>
        <v>13.1</v>
      </c>
      <c r="Y425" s="14">
        <f t="shared" ca="1" si="182"/>
        <v>5113</v>
      </c>
      <c r="Z425" s="14">
        <f t="shared" ca="1" si="191"/>
        <v>0</v>
      </c>
      <c r="AA425" s="41">
        <f t="shared" ca="1" si="183"/>
        <v>19.489999999999998</v>
      </c>
      <c r="AB425" s="41">
        <f t="shared" ca="1" si="184"/>
        <v>13.13</v>
      </c>
      <c r="AC425" s="14">
        <f t="shared" ca="1" si="185"/>
        <v>5081</v>
      </c>
      <c r="AD425" s="14">
        <f t="shared" ca="1" si="192"/>
        <v>0</v>
      </c>
      <c r="AE425">
        <f t="shared" ca="1" si="193"/>
        <v>3</v>
      </c>
      <c r="AF425" s="46">
        <f t="shared" ca="1" si="194"/>
        <v>-14413.740718088035</v>
      </c>
      <c r="AH425" s="42">
        <f t="shared" ca="1" si="187"/>
        <v>0.44373005594114312</v>
      </c>
      <c r="AI425" s="42">
        <f t="shared" ca="1" si="186"/>
        <v>0.5402705629948017</v>
      </c>
      <c r="AJ425" s="42">
        <f t="shared" ca="1" si="186"/>
        <v>0.78059589448075206</v>
      </c>
      <c r="AK425" s="42">
        <f t="shared" ca="1" si="186"/>
        <v>0.14841994692875504</v>
      </c>
      <c r="AL425" s="42">
        <f t="shared" ca="1" si="186"/>
        <v>0.16228832921014169</v>
      </c>
      <c r="AM425" s="42">
        <f t="shared" ca="1" si="186"/>
        <v>4.756079660770407E-4</v>
      </c>
    </row>
    <row r="426" spans="9:39" x14ac:dyDescent="0.3">
      <c r="I426">
        <v>423</v>
      </c>
      <c r="J426" s="14">
        <f t="shared" ca="1" si="170"/>
        <v>-61062</v>
      </c>
      <c r="K426" s="41">
        <f t="shared" ca="1" si="171"/>
        <v>18.350000000000001</v>
      </c>
      <c r="L426" s="41">
        <f t="shared" ca="1" si="172"/>
        <v>13.55</v>
      </c>
      <c r="M426" s="14">
        <f t="shared" ca="1" si="173"/>
        <v>5269</v>
      </c>
      <c r="N426" s="14">
        <f t="shared" ca="1" si="188"/>
        <v>15291.200000000004</v>
      </c>
      <c r="O426" s="41">
        <f t="shared" ca="1" si="174"/>
        <v>19.309999999999999</v>
      </c>
      <c r="P426" s="41">
        <f t="shared" ca="1" si="175"/>
        <v>13.75</v>
      </c>
      <c r="Q426" s="14">
        <f t="shared" ca="1" si="176"/>
        <v>5078</v>
      </c>
      <c r="R426" s="14">
        <f t="shared" ca="1" si="189"/>
        <v>18233.679999999993</v>
      </c>
      <c r="S426" s="41">
        <f t="shared" ca="1" si="177"/>
        <v>19.28</v>
      </c>
      <c r="T426" s="41">
        <f t="shared" ca="1" si="178"/>
        <v>13.22</v>
      </c>
      <c r="U426" s="14">
        <f t="shared" ca="1" si="179"/>
        <v>5013</v>
      </c>
      <c r="V426" s="14">
        <f t="shared" ca="1" si="190"/>
        <v>20378.780000000002</v>
      </c>
      <c r="W426" s="41">
        <f t="shared" ca="1" si="180"/>
        <v>18.03</v>
      </c>
      <c r="X426" s="41">
        <f t="shared" ca="1" si="181"/>
        <v>13.69</v>
      </c>
      <c r="Y426" s="14">
        <f t="shared" ca="1" si="182"/>
        <v>5188</v>
      </c>
      <c r="Z426" s="14">
        <f t="shared" ca="1" si="191"/>
        <v>12515.920000000009</v>
      </c>
      <c r="AA426" s="41">
        <f t="shared" ca="1" si="183"/>
        <v>18.16</v>
      </c>
      <c r="AB426" s="41">
        <f t="shared" ca="1" si="184"/>
        <v>13.37</v>
      </c>
      <c r="AC426" s="14">
        <f t="shared" ca="1" si="185"/>
        <v>5178</v>
      </c>
      <c r="AD426" s="14">
        <f t="shared" ca="1" si="192"/>
        <v>0</v>
      </c>
      <c r="AE426">
        <f t="shared" ca="1" si="193"/>
        <v>4</v>
      </c>
      <c r="AF426" s="46">
        <f t="shared" ca="1" si="194"/>
        <v>-3192.6714717128716</v>
      </c>
      <c r="AH426" s="42">
        <f t="shared" ca="1" si="187"/>
        <v>0.78482040157873445</v>
      </c>
      <c r="AI426" s="42">
        <f t="shared" ca="1" si="186"/>
        <v>0.22552422644733061</v>
      </c>
      <c r="AJ426" s="42">
        <f t="shared" ca="1" si="186"/>
        <v>0.389309640041548</v>
      </c>
      <c r="AK426" s="42">
        <f t="shared" ca="1" si="186"/>
        <v>0.22094166152910921</v>
      </c>
      <c r="AL426" s="42">
        <f t="shared" ca="1" si="186"/>
        <v>0.60117540740977138</v>
      </c>
      <c r="AM426" s="42">
        <f t="shared" ca="1" si="186"/>
        <v>0.49606308641138896</v>
      </c>
    </row>
    <row r="427" spans="9:39" x14ac:dyDescent="0.3">
      <c r="I427">
        <v>424</v>
      </c>
      <c r="J427" s="14">
        <f t="shared" ca="1" si="170"/>
        <v>-62597</v>
      </c>
      <c r="K427" s="41">
        <f t="shared" ca="1" si="171"/>
        <v>19.12</v>
      </c>
      <c r="L427" s="41">
        <f t="shared" ca="1" si="172"/>
        <v>12.63</v>
      </c>
      <c r="M427" s="14">
        <f t="shared" ca="1" si="173"/>
        <v>5251</v>
      </c>
      <c r="N427" s="14">
        <f t="shared" ca="1" si="188"/>
        <v>24078.989999999998</v>
      </c>
      <c r="O427" s="41">
        <f t="shared" ca="1" si="174"/>
        <v>18.72</v>
      </c>
      <c r="P427" s="41">
        <f t="shared" ca="1" si="175"/>
        <v>13.38</v>
      </c>
      <c r="Q427" s="14">
        <f t="shared" ca="1" si="176"/>
        <v>5012</v>
      </c>
      <c r="R427" s="14">
        <f t="shared" ca="1" si="189"/>
        <v>16764.079999999991</v>
      </c>
      <c r="S427" s="41">
        <f t="shared" ca="1" si="177"/>
        <v>17.78</v>
      </c>
      <c r="T427" s="41">
        <f t="shared" ca="1" si="178"/>
        <v>13.5</v>
      </c>
      <c r="U427" s="14">
        <f t="shared" ca="1" si="179"/>
        <v>5007</v>
      </c>
      <c r="V427" s="14">
        <f t="shared" ca="1" si="190"/>
        <v>11429.960000000006</v>
      </c>
      <c r="W427" s="41">
        <f t="shared" ca="1" si="180"/>
        <v>18.55</v>
      </c>
      <c r="X427" s="41">
        <f t="shared" ca="1" si="181"/>
        <v>12.96</v>
      </c>
      <c r="Y427" s="14">
        <f t="shared" ca="1" si="182"/>
        <v>5034</v>
      </c>
      <c r="Z427" s="14">
        <f t="shared" ca="1" si="191"/>
        <v>18140.059999999998</v>
      </c>
      <c r="AA427" s="41">
        <f t="shared" ca="1" si="183"/>
        <v>17.899999999999999</v>
      </c>
      <c r="AB427" s="41">
        <f t="shared" ca="1" si="184"/>
        <v>12.92</v>
      </c>
      <c r="AC427" s="14">
        <f t="shared" ca="1" si="185"/>
        <v>5038</v>
      </c>
      <c r="AD427" s="14">
        <f t="shared" ca="1" si="192"/>
        <v>0</v>
      </c>
      <c r="AE427">
        <f t="shared" ca="1" si="193"/>
        <v>4</v>
      </c>
      <c r="AF427" s="46">
        <f t="shared" ca="1" si="194"/>
        <v>-939.20639712634227</v>
      </c>
      <c r="AH427" s="42">
        <f t="shared" ca="1" si="187"/>
        <v>0.89842479071059145</v>
      </c>
      <c r="AI427" s="42">
        <f t="shared" ca="1" si="186"/>
        <v>0.60309130510279729</v>
      </c>
      <c r="AJ427" s="42">
        <f t="shared" ca="1" si="186"/>
        <v>0.3240287635004574</v>
      </c>
      <c r="AK427" s="42">
        <f t="shared" ca="1" si="186"/>
        <v>0.88164674617465177</v>
      </c>
      <c r="AL427" s="42">
        <f t="shared" ca="1" si="186"/>
        <v>0.47267005521297767</v>
      </c>
      <c r="AM427" s="42">
        <f t="shared" ca="1" si="186"/>
        <v>0.67808823860798562</v>
      </c>
    </row>
    <row r="428" spans="9:39" x14ac:dyDescent="0.3">
      <c r="I428">
        <v>425</v>
      </c>
      <c r="J428" s="14">
        <f t="shared" ca="1" si="170"/>
        <v>-62702</v>
      </c>
      <c r="K428" s="41">
        <f t="shared" ca="1" si="171"/>
        <v>18.100000000000001</v>
      </c>
      <c r="L428" s="41">
        <f t="shared" ca="1" si="172"/>
        <v>13.08</v>
      </c>
      <c r="M428" s="14">
        <f t="shared" ca="1" si="173"/>
        <v>5109</v>
      </c>
      <c r="N428" s="14">
        <f t="shared" ca="1" si="188"/>
        <v>15647.180000000008</v>
      </c>
      <c r="O428" s="41">
        <f t="shared" ca="1" si="174"/>
        <v>19.2</v>
      </c>
      <c r="P428" s="41">
        <f t="shared" ca="1" si="175"/>
        <v>13.44</v>
      </c>
      <c r="Q428" s="14">
        <f t="shared" ca="1" si="176"/>
        <v>5032</v>
      </c>
      <c r="R428" s="14">
        <f t="shared" ca="1" si="189"/>
        <v>18984.32</v>
      </c>
      <c r="S428" s="41">
        <f t="shared" ca="1" si="177"/>
        <v>18.96</v>
      </c>
      <c r="T428" s="41">
        <f t="shared" ca="1" si="178"/>
        <v>13.59</v>
      </c>
      <c r="U428" s="14">
        <f t="shared" ca="1" si="179"/>
        <v>5052</v>
      </c>
      <c r="V428" s="14">
        <f t="shared" ca="1" si="190"/>
        <v>17129.240000000005</v>
      </c>
      <c r="W428" s="41">
        <f t="shared" ca="1" si="180"/>
        <v>18.96</v>
      </c>
      <c r="X428" s="41">
        <f t="shared" ca="1" si="181"/>
        <v>12.9</v>
      </c>
      <c r="Y428" s="14">
        <f t="shared" ca="1" si="182"/>
        <v>5190</v>
      </c>
      <c r="Z428" s="14">
        <f t="shared" ca="1" si="191"/>
        <v>21451.4</v>
      </c>
      <c r="AA428" s="41">
        <f t="shared" ca="1" si="183"/>
        <v>19.38</v>
      </c>
      <c r="AB428" s="41">
        <f t="shared" ca="1" si="184"/>
        <v>13.4</v>
      </c>
      <c r="AC428" s="14">
        <f t="shared" ca="1" si="185"/>
        <v>5165</v>
      </c>
      <c r="AD428" s="14">
        <f t="shared" ca="1" si="192"/>
        <v>20886.699999999993</v>
      </c>
      <c r="AE428">
        <f t="shared" ca="1" si="193"/>
        <v>5</v>
      </c>
      <c r="AF428" s="46">
        <f t="shared" ca="1" si="194"/>
        <v>15034.701204342113</v>
      </c>
      <c r="AH428" s="42">
        <f t="shared" ca="1" si="187"/>
        <v>0.55899541097027161</v>
      </c>
      <c r="AI428" s="42">
        <f t="shared" ca="1" si="186"/>
        <v>0.86352760617002411</v>
      </c>
      <c r="AJ428" s="42">
        <f t="shared" ca="1" si="186"/>
        <v>0.51385046996813222</v>
      </c>
      <c r="AK428" s="42">
        <f t="shared" ca="1" si="186"/>
        <v>0.6549076965033096</v>
      </c>
      <c r="AL428" s="42">
        <f t="shared" ca="1" si="186"/>
        <v>0.58465731542449106</v>
      </c>
      <c r="AM428" s="42">
        <f t="shared" ca="1" si="186"/>
        <v>0.80541127179348415</v>
      </c>
    </row>
    <row r="429" spans="9:39" x14ac:dyDescent="0.3">
      <c r="I429">
        <v>426</v>
      </c>
      <c r="J429" s="14">
        <f t="shared" ca="1" si="170"/>
        <v>-62287</v>
      </c>
      <c r="K429" s="41">
        <f t="shared" ca="1" si="171"/>
        <v>19.41</v>
      </c>
      <c r="L429" s="41">
        <f t="shared" ca="1" si="172"/>
        <v>12.59</v>
      </c>
      <c r="M429" s="14">
        <f t="shared" ca="1" si="173"/>
        <v>5265</v>
      </c>
      <c r="N429" s="14">
        <f t="shared" ca="1" si="188"/>
        <v>25907.300000000003</v>
      </c>
      <c r="O429" s="41">
        <f t="shared" ca="1" si="174"/>
        <v>18.829999999999998</v>
      </c>
      <c r="P429" s="41">
        <f t="shared" ca="1" si="175"/>
        <v>13.71</v>
      </c>
      <c r="Q429" s="14">
        <f t="shared" ca="1" si="176"/>
        <v>5199</v>
      </c>
      <c r="R429" s="14">
        <f t="shared" ca="1" si="189"/>
        <v>16618.879999999986</v>
      </c>
      <c r="S429" s="41">
        <f t="shared" ca="1" si="177"/>
        <v>19.45</v>
      </c>
      <c r="T429" s="41">
        <f t="shared" ca="1" si="178"/>
        <v>13.83</v>
      </c>
      <c r="U429" s="14">
        <f t="shared" ca="1" si="179"/>
        <v>5119</v>
      </c>
      <c r="V429" s="14">
        <f t="shared" ca="1" si="190"/>
        <v>18768.779999999995</v>
      </c>
      <c r="W429" s="41">
        <f t="shared" ca="1" si="180"/>
        <v>18.309999999999999</v>
      </c>
      <c r="X429" s="41">
        <f t="shared" ca="1" si="181"/>
        <v>12.54</v>
      </c>
      <c r="Y429" s="14">
        <f t="shared" ca="1" si="182"/>
        <v>5061</v>
      </c>
      <c r="Z429" s="14">
        <f t="shared" ca="1" si="191"/>
        <v>19201.969999999998</v>
      </c>
      <c r="AA429" s="41">
        <f t="shared" ca="1" si="183"/>
        <v>17.95</v>
      </c>
      <c r="AB429" s="41">
        <f t="shared" ca="1" si="184"/>
        <v>12.71</v>
      </c>
      <c r="AC429" s="14">
        <f t="shared" ca="1" si="185"/>
        <v>4911</v>
      </c>
      <c r="AD429" s="14">
        <f t="shared" ca="1" si="192"/>
        <v>15733.639999999992</v>
      </c>
      <c r="AE429">
        <f t="shared" ca="1" si="193"/>
        <v>5</v>
      </c>
      <c r="AF429" s="46">
        <f t="shared" ca="1" si="194"/>
        <v>18556.672205884421</v>
      </c>
      <c r="AH429" s="42">
        <f t="shared" ca="1" si="187"/>
        <v>0.87831992074607546</v>
      </c>
      <c r="AI429" s="42">
        <f t="shared" ca="1" si="186"/>
        <v>0.97205606682430801</v>
      </c>
      <c r="AJ429" s="42">
        <f t="shared" ca="1" si="186"/>
        <v>0.97249589140315151</v>
      </c>
      <c r="AK429" s="42">
        <f t="shared" ca="1" si="186"/>
        <v>0.60421677244303185</v>
      </c>
      <c r="AL429" s="42">
        <f t="shared" ca="1" si="186"/>
        <v>3.149272172292672E-2</v>
      </c>
      <c r="AM429" s="42">
        <f t="shared" ca="1" si="186"/>
        <v>0.96782963446199777</v>
      </c>
    </row>
    <row r="430" spans="9:39" x14ac:dyDescent="0.3">
      <c r="I430">
        <v>427</v>
      </c>
      <c r="J430" s="14">
        <f t="shared" ca="1" si="170"/>
        <v>-62464</v>
      </c>
      <c r="K430" s="41">
        <f t="shared" ca="1" si="171"/>
        <v>18.22</v>
      </c>
      <c r="L430" s="41">
        <f t="shared" ca="1" si="172"/>
        <v>13.44</v>
      </c>
      <c r="M430" s="14">
        <f t="shared" ca="1" si="173"/>
        <v>5326</v>
      </c>
      <c r="N430" s="14">
        <f t="shared" ca="1" si="188"/>
        <v>15458.279999999995</v>
      </c>
      <c r="O430" s="41">
        <f t="shared" ca="1" si="174"/>
        <v>18.79</v>
      </c>
      <c r="P430" s="41">
        <f t="shared" ca="1" si="175"/>
        <v>12.82</v>
      </c>
      <c r="Q430" s="14">
        <f t="shared" ca="1" si="176"/>
        <v>5087</v>
      </c>
      <c r="R430" s="14">
        <f t="shared" ca="1" si="189"/>
        <v>20369.389999999996</v>
      </c>
      <c r="S430" s="41">
        <f t="shared" ca="1" si="177"/>
        <v>19.21</v>
      </c>
      <c r="T430" s="41">
        <f t="shared" ca="1" si="178"/>
        <v>13.1</v>
      </c>
      <c r="U430" s="14">
        <f t="shared" ca="1" si="179"/>
        <v>5030</v>
      </c>
      <c r="V430" s="14">
        <f t="shared" ca="1" si="190"/>
        <v>20733.300000000007</v>
      </c>
      <c r="W430" s="41">
        <f t="shared" ca="1" si="180"/>
        <v>17.73</v>
      </c>
      <c r="X430" s="41">
        <f t="shared" ca="1" si="181"/>
        <v>13.03</v>
      </c>
      <c r="Y430" s="14">
        <f t="shared" ca="1" si="182"/>
        <v>5055</v>
      </c>
      <c r="Z430" s="14">
        <f t="shared" ca="1" si="191"/>
        <v>13758.500000000004</v>
      </c>
      <c r="AA430" s="41">
        <f t="shared" ca="1" si="183"/>
        <v>19.420000000000002</v>
      </c>
      <c r="AB430" s="41">
        <f t="shared" ca="1" si="184"/>
        <v>13.68</v>
      </c>
      <c r="AC430" s="14">
        <f t="shared" ca="1" si="185"/>
        <v>5154</v>
      </c>
      <c r="AD430" s="14">
        <f t="shared" ca="1" si="192"/>
        <v>0</v>
      </c>
      <c r="AE430">
        <f t="shared" ca="1" si="193"/>
        <v>4</v>
      </c>
      <c r="AF430" s="46">
        <f t="shared" ca="1" si="194"/>
        <v>-1364.0879710532952</v>
      </c>
      <c r="AH430" s="42">
        <f t="shared" ca="1" si="187"/>
        <v>0.78823311419467557</v>
      </c>
      <c r="AI430" s="42">
        <f t="shared" ca="1" si="186"/>
        <v>0.97478188373710806</v>
      </c>
      <c r="AJ430" s="42">
        <f t="shared" ca="1" si="186"/>
        <v>0.795773641624126</v>
      </c>
      <c r="AK430" s="42">
        <f t="shared" ca="1" si="186"/>
        <v>0.33061184782334485</v>
      </c>
      <c r="AL430" s="42">
        <f t="shared" ca="1" si="186"/>
        <v>0.22490115443011482</v>
      </c>
      <c r="AM430" s="42">
        <f t="shared" ca="1" si="186"/>
        <v>0.16219739975692415</v>
      </c>
    </row>
    <row r="431" spans="9:39" x14ac:dyDescent="0.3">
      <c r="I431">
        <v>428</v>
      </c>
      <c r="J431" s="14">
        <f t="shared" ca="1" si="170"/>
        <v>-63327</v>
      </c>
      <c r="K431" s="41">
        <f t="shared" ca="1" si="171"/>
        <v>18.829999999999998</v>
      </c>
      <c r="L431" s="41">
        <f t="shared" ca="1" si="172"/>
        <v>13.5</v>
      </c>
      <c r="M431" s="14">
        <f t="shared" ca="1" si="173"/>
        <v>5314</v>
      </c>
      <c r="N431" s="14">
        <f t="shared" ca="1" si="188"/>
        <v>18323.619999999992</v>
      </c>
      <c r="O431" s="41">
        <f t="shared" ca="1" si="174"/>
        <v>17.920000000000002</v>
      </c>
      <c r="P431" s="41">
        <f t="shared" ca="1" si="175"/>
        <v>13.06</v>
      </c>
      <c r="Q431" s="14">
        <f t="shared" ca="1" si="176"/>
        <v>5097</v>
      </c>
      <c r="R431" s="14">
        <f t="shared" ca="1" si="189"/>
        <v>14771.420000000006</v>
      </c>
      <c r="S431" s="41">
        <f t="shared" ca="1" si="177"/>
        <v>17.91</v>
      </c>
      <c r="T431" s="41">
        <f t="shared" ca="1" si="178"/>
        <v>12.87</v>
      </c>
      <c r="U431" s="14">
        <f t="shared" ca="1" si="179"/>
        <v>4957</v>
      </c>
      <c r="V431" s="14">
        <f t="shared" ca="1" si="190"/>
        <v>14983.280000000006</v>
      </c>
      <c r="W431" s="41">
        <f t="shared" ca="1" si="180"/>
        <v>19.04</v>
      </c>
      <c r="X431" s="41">
        <f t="shared" ca="1" si="181"/>
        <v>13.67</v>
      </c>
      <c r="Y431" s="14">
        <f t="shared" ca="1" si="182"/>
        <v>4999</v>
      </c>
      <c r="Z431" s="14">
        <f t="shared" ca="1" si="191"/>
        <v>0</v>
      </c>
      <c r="AA431" s="41">
        <f t="shared" ca="1" si="183"/>
        <v>18.579999999999998</v>
      </c>
      <c r="AB431" s="41">
        <f t="shared" ca="1" si="184"/>
        <v>13.84</v>
      </c>
      <c r="AC431" s="14">
        <f t="shared" ca="1" si="185"/>
        <v>4908</v>
      </c>
      <c r="AD431" s="14">
        <f t="shared" ca="1" si="192"/>
        <v>0</v>
      </c>
      <c r="AE431">
        <f t="shared" ca="1" si="193"/>
        <v>3</v>
      </c>
      <c r="AF431" s="46">
        <f t="shared" ca="1" si="194"/>
        <v>-19163.966049724979</v>
      </c>
      <c r="AH431" s="42">
        <f t="shared" ca="1" si="187"/>
        <v>0.90077089999733795</v>
      </c>
      <c r="AI431" s="42">
        <f t="shared" ca="1" si="186"/>
        <v>0.6839036934437045</v>
      </c>
      <c r="AJ431" s="42">
        <f t="shared" ca="1" si="186"/>
        <v>2.484268658592359E-2</v>
      </c>
      <c r="AK431" s="42">
        <f t="shared" ca="1" si="186"/>
        <v>2.2207671727990763E-2</v>
      </c>
      <c r="AL431" s="42">
        <f t="shared" ca="1" si="186"/>
        <v>5.0549197389243239E-2</v>
      </c>
      <c r="AM431" s="42">
        <f t="shared" ca="1" si="186"/>
        <v>3.5156915919869691E-2</v>
      </c>
    </row>
    <row r="432" spans="9:39" x14ac:dyDescent="0.3">
      <c r="I432">
        <v>429</v>
      </c>
      <c r="J432" s="14">
        <f t="shared" ca="1" si="170"/>
        <v>-60417</v>
      </c>
      <c r="K432" s="41">
        <f t="shared" ca="1" si="171"/>
        <v>18.38</v>
      </c>
      <c r="L432" s="41">
        <f t="shared" ca="1" si="172"/>
        <v>13.79</v>
      </c>
      <c r="M432" s="14">
        <f t="shared" ca="1" si="173"/>
        <v>5159</v>
      </c>
      <c r="N432" s="14">
        <f t="shared" ca="1" si="188"/>
        <v>13679.809999999998</v>
      </c>
      <c r="O432" s="41">
        <f t="shared" ca="1" si="174"/>
        <v>18.54</v>
      </c>
      <c r="P432" s="41">
        <f t="shared" ca="1" si="175"/>
        <v>12.86</v>
      </c>
      <c r="Q432" s="14" t="b">
        <f t="shared" ca="1" si="176"/>
        <v>0</v>
      </c>
      <c r="R432" s="14">
        <f t="shared" ca="1" si="189"/>
        <v>-10000</v>
      </c>
      <c r="S432" s="41">
        <f t="shared" ca="1" si="177"/>
        <v>19.489999999999998</v>
      </c>
      <c r="T432" s="41">
        <f t="shared" ca="1" si="178"/>
        <v>13.03</v>
      </c>
      <c r="U432" s="14">
        <f t="shared" ca="1" si="179"/>
        <v>5006</v>
      </c>
      <c r="V432" s="14">
        <f t="shared" ca="1" si="190"/>
        <v>22338.759999999995</v>
      </c>
      <c r="W432" s="41">
        <f t="shared" ca="1" si="180"/>
        <v>18.690000000000001</v>
      </c>
      <c r="X432" s="41">
        <f t="shared" ca="1" si="181"/>
        <v>13.79</v>
      </c>
      <c r="Y432" s="14">
        <f t="shared" ca="1" si="182"/>
        <v>5002</v>
      </c>
      <c r="Z432" s="14">
        <f t="shared" ca="1" si="191"/>
        <v>14509.80000000001</v>
      </c>
      <c r="AA432" s="41">
        <f t="shared" ca="1" si="183"/>
        <v>18.73</v>
      </c>
      <c r="AB432" s="41">
        <f t="shared" ca="1" si="184"/>
        <v>13.88</v>
      </c>
      <c r="AC432" s="14">
        <f t="shared" ca="1" si="185"/>
        <v>5119</v>
      </c>
      <c r="AD432" s="14">
        <f t="shared" ca="1" si="192"/>
        <v>0</v>
      </c>
      <c r="AE432">
        <f t="shared" ca="1" si="193"/>
        <v>4</v>
      </c>
      <c r="AF432" s="46">
        <f t="shared" ca="1" si="194"/>
        <v>-24681.423564325698</v>
      </c>
      <c r="AH432" s="42">
        <f t="shared" ca="1" si="187"/>
        <v>0.6314511959611474</v>
      </c>
      <c r="AI432" s="42">
        <f t="shared" ca="1" si="186"/>
        <v>0.45190361194115658</v>
      </c>
      <c r="AJ432" s="42">
        <f t="shared" ca="1" si="186"/>
        <v>0.11167101465120144</v>
      </c>
      <c r="AK432" s="42">
        <f t="shared" ca="1" si="186"/>
        <v>0.18175123730013309</v>
      </c>
      <c r="AL432" s="42">
        <f t="shared" ca="1" si="186"/>
        <v>0.82781972243312374</v>
      </c>
      <c r="AM432" s="42">
        <f t="shared" ca="1" si="186"/>
        <v>0.60340723565239607</v>
      </c>
    </row>
    <row r="433" spans="9:39" x14ac:dyDescent="0.3">
      <c r="I433">
        <v>430</v>
      </c>
      <c r="J433" s="14">
        <f t="shared" ca="1" si="170"/>
        <v>-60130</v>
      </c>
      <c r="K433" s="41">
        <f t="shared" ca="1" si="171"/>
        <v>19.13</v>
      </c>
      <c r="L433" s="41">
        <f t="shared" ca="1" si="172"/>
        <v>12.99</v>
      </c>
      <c r="M433" s="14">
        <f t="shared" ca="1" si="173"/>
        <v>5075</v>
      </c>
      <c r="N433" s="14">
        <f t="shared" ca="1" si="188"/>
        <v>21160.499999999993</v>
      </c>
      <c r="O433" s="41">
        <f t="shared" ca="1" si="174"/>
        <v>18.079999999999998</v>
      </c>
      <c r="P433" s="41">
        <f t="shared" ca="1" si="175"/>
        <v>13.55</v>
      </c>
      <c r="Q433" s="14">
        <f t="shared" ca="1" si="176"/>
        <v>5170</v>
      </c>
      <c r="R433" s="14">
        <f t="shared" ca="1" si="189"/>
        <v>13420.099999999988</v>
      </c>
      <c r="S433" s="41">
        <f t="shared" ca="1" si="177"/>
        <v>18.239999999999998</v>
      </c>
      <c r="T433" s="41">
        <f t="shared" ca="1" si="178"/>
        <v>13.41</v>
      </c>
      <c r="U433" s="14">
        <f t="shared" ca="1" si="179"/>
        <v>4971</v>
      </c>
      <c r="V433" s="14">
        <f t="shared" ca="1" si="190"/>
        <v>14009.929999999993</v>
      </c>
      <c r="W433" s="41">
        <f t="shared" ca="1" si="180"/>
        <v>18.89</v>
      </c>
      <c r="X433" s="41">
        <f t="shared" ca="1" si="181"/>
        <v>12.86</v>
      </c>
      <c r="Y433" s="14">
        <f t="shared" ca="1" si="182"/>
        <v>5034</v>
      </c>
      <c r="Z433" s="14">
        <f t="shared" ca="1" si="191"/>
        <v>20355.020000000004</v>
      </c>
      <c r="AA433" s="41">
        <f t="shared" ca="1" si="183"/>
        <v>18.86</v>
      </c>
      <c r="AB433" s="41">
        <f t="shared" ca="1" si="184"/>
        <v>13.27</v>
      </c>
      <c r="AC433" s="14">
        <f t="shared" ca="1" si="185"/>
        <v>5156</v>
      </c>
      <c r="AD433" s="14">
        <f t="shared" ca="1" si="192"/>
        <v>0</v>
      </c>
      <c r="AE433">
        <f t="shared" ca="1" si="193"/>
        <v>4</v>
      </c>
      <c r="AF433" s="46">
        <f t="shared" ca="1" si="194"/>
        <v>-318.23885593624101</v>
      </c>
      <c r="AH433" s="42">
        <f t="shared" ca="1" si="187"/>
        <v>0.69025972016562465</v>
      </c>
      <c r="AI433" s="42">
        <f t="shared" ca="1" si="186"/>
        <v>0.72891494264133949</v>
      </c>
      <c r="AJ433" s="42">
        <f t="shared" ca="1" si="186"/>
        <v>1.1488419074747291E-2</v>
      </c>
      <c r="AK433" s="42">
        <f t="shared" ca="1" si="186"/>
        <v>0.42433652705058145</v>
      </c>
      <c r="AL433" s="42">
        <f t="shared" ca="1" si="186"/>
        <v>0.49797757048362523</v>
      </c>
      <c r="AM433" s="42">
        <f t="shared" ca="1" si="186"/>
        <v>0.60402080640742728</v>
      </c>
    </row>
    <row r="434" spans="9:39" x14ac:dyDescent="0.3">
      <c r="I434">
        <v>431</v>
      </c>
      <c r="J434" s="14">
        <f t="shared" ca="1" si="170"/>
        <v>-61672</v>
      </c>
      <c r="K434" s="41">
        <f t="shared" ca="1" si="171"/>
        <v>19.37</v>
      </c>
      <c r="L434" s="41">
        <f t="shared" ca="1" si="172"/>
        <v>12.65</v>
      </c>
      <c r="M434" s="14">
        <f t="shared" ca="1" si="173"/>
        <v>5173</v>
      </c>
      <c r="N434" s="14">
        <f t="shared" ca="1" si="188"/>
        <v>24762.560000000005</v>
      </c>
      <c r="O434" s="41">
        <f t="shared" ca="1" si="174"/>
        <v>18.309999999999999</v>
      </c>
      <c r="P434" s="41">
        <f t="shared" ca="1" si="175"/>
        <v>12.81</v>
      </c>
      <c r="Q434" s="14">
        <f t="shared" ca="1" si="176"/>
        <v>5199</v>
      </c>
      <c r="R434" s="14">
        <f t="shared" ca="1" si="189"/>
        <v>18594.499999999989</v>
      </c>
      <c r="S434" s="41">
        <f t="shared" ca="1" si="177"/>
        <v>19.100000000000001</v>
      </c>
      <c r="T434" s="41">
        <f t="shared" ca="1" si="178"/>
        <v>12.67</v>
      </c>
      <c r="U434" s="14">
        <f t="shared" ca="1" si="179"/>
        <v>5031</v>
      </c>
      <c r="V434" s="14">
        <f t="shared" ca="1" si="190"/>
        <v>22349.330000000009</v>
      </c>
      <c r="W434" s="41">
        <f t="shared" ca="1" si="180"/>
        <v>17.86</v>
      </c>
      <c r="X434" s="41">
        <f t="shared" ca="1" si="181"/>
        <v>13.25</v>
      </c>
      <c r="Y434" s="14">
        <f t="shared" ca="1" si="182"/>
        <v>5172</v>
      </c>
      <c r="Z434" s="14">
        <f t="shared" ca="1" si="191"/>
        <v>13842.919999999998</v>
      </c>
      <c r="AA434" s="41">
        <f t="shared" ca="1" si="183"/>
        <v>18.7</v>
      </c>
      <c r="AB434" s="41">
        <f t="shared" ca="1" si="184"/>
        <v>12.55</v>
      </c>
      <c r="AC434" s="14">
        <f t="shared" ca="1" si="185"/>
        <v>5053</v>
      </c>
      <c r="AD434" s="14">
        <f t="shared" ca="1" si="192"/>
        <v>0</v>
      </c>
      <c r="AE434">
        <f t="shared" ca="1" si="193"/>
        <v>4</v>
      </c>
      <c r="AF434" s="46">
        <f t="shared" ca="1" si="194"/>
        <v>7516.7567054578367</v>
      </c>
      <c r="AH434" s="42">
        <f t="shared" ca="1" si="187"/>
        <v>0.32311849705330498</v>
      </c>
      <c r="AI434" s="42">
        <f t="shared" ca="1" si="186"/>
        <v>0.79678443322815573</v>
      </c>
      <c r="AJ434" s="42">
        <f t="shared" ca="1" si="186"/>
        <v>0.7406009045008326</v>
      </c>
      <c r="AK434" s="42">
        <f t="shared" ca="1" si="186"/>
        <v>0.951491861431224</v>
      </c>
      <c r="AL434" s="42">
        <f t="shared" ca="1" si="186"/>
        <v>0.44632423385247832</v>
      </c>
      <c r="AM434" s="42">
        <f t="shared" ca="1" si="186"/>
        <v>0.10867663555370288</v>
      </c>
    </row>
    <row r="435" spans="9:39" x14ac:dyDescent="0.3">
      <c r="I435">
        <v>432</v>
      </c>
      <c r="J435" s="14">
        <f t="shared" ca="1" si="170"/>
        <v>-58085</v>
      </c>
      <c r="K435" s="41">
        <f t="shared" ca="1" si="171"/>
        <v>18.190000000000001</v>
      </c>
      <c r="L435" s="41">
        <f t="shared" ca="1" si="172"/>
        <v>13.74</v>
      </c>
      <c r="M435" s="14">
        <f t="shared" ca="1" si="173"/>
        <v>5185</v>
      </c>
      <c r="N435" s="14">
        <f t="shared" ca="1" si="188"/>
        <v>13073.250000000007</v>
      </c>
      <c r="O435" s="41">
        <f t="shared" ca="1" si="174"/>
        <v>19.21</v>
      </c>
      <c r="P435" s="41">
        <f t="shared" ca="1" si="175"/>
        <v>13.69</v>
      </c>
      <c r="Q435" s="14" t="b">
        <f t="shared" ca="1" si="176"/>
        <v>0</v>
      </c>
      <c r="R435" s="14">
        <f t="shared" ca="1" si="189"/>
        <v>-10000</v>
      </c>
      <c r="S435" s="41">
        <f t="shared" ca="1" si="177"/>
        <v>17.78</v>
      </c>
      <c r="T435" s="41">
        <f t="shared" ca="1" si="178"/>
        <v>13.93</v>
      </c>
      <c r="U435" s="14">
        <f t="shared" ca="1" si="179"/>
        <v>5127</v>
      </c>
      <c r="V435" s="14">
        <f t="shared" ca="1" si="190"/>
        <v>9738.950000000008</v>
      </c>
      <c r="W435" s="41">
        <f t="shared" ca="1" si="180"/>
        <v>17.97</v>
      </c>
      <c r="X435" s="41">
        <f t="shared" ca="1" si="181"/>
        <v>12.68</v>
      </c>
      <c r="Y435" s="14">
        <f t="shared" ca="1" si="182"/>
        <v>5198</v>
      </c>
      <c r="Z435" s="14">
        <f t="shared" ca="1" si="191"/>
        <v>17497.419999999995</v>
      </c>
      <c r="AA435" s="41">
        <f t="shared" ca="1" si="183"/>
        <v>18.53</v>
      </c>
      <c r="AB435" s="41">
        <f t="shared" ca="1" si="184"/>
        <v>13.63</v>
      </c>
      <c r="AC435" s="14">
        <f t="shared" ca="1" si="185"/>
        <v>5123</v>
      </c>
      <c r="AD435" s="14">
        <f t="shared" ca="1" si="192"/>
        <v>15102.7</v>
      </c>
      <c r="AE435">
        <f t="shared" ca="1" si="193"/>
        <v>5</v>
      </c>
      <c r="AF435" s="46">
        <f t="shared" ca="1" si="194"/>
        <v>-20122.158447467373</v>
      </c>
      <c r="AH435" s="42">
        <f t="shared" ca="1" si="187"/>
        <v>0.12124770342608848</v>
      </c>
      <c r="AI435" s="42">
        <f t="shared" ca="1" si="186"/>
        <v>0.11298785389271682</v>
      </c>
      <c r="AJ435" s="42">
        <f t="shared" ca="1" si="186"/>
        <v>0.37887744727278583</v>
      </c>
      <c r="AK435" s="42">
        <f t="shared" ca="1" si="186"/>
        <v>0.2973370823248106</v>
      </c>
      <c r="AL435" s="42">
        <f t="shared" ca="1" si="186"/>
        <v>0.75872920875409855</v>
      </c>
      <c r="AM435" s="42">
        <f t="shared" ca="1" si="186"/>
        <v>0.81312070885596699</v>
      </c>
    </row>
    <row r="436" spans="9:39" x14ac:dyDescent="0.3">
      <c r="I436">
        <v>433</v>
      </c>
      <c r="J436" s="14">
        <f t="shared" ca="1" si="170"/>
        <v>-60607</v>
      </c>
      <c r="K436" s="41">
        <f t="shared" ca="1" si="171"/>
        <v>18.41</v>
      </c>
      <c r="L436" s="41">
        <f t="shared" ca="1" si="172"/>
        <v>13.41</v>
      </c>
      <c r="M436" s="14">
        <f t="shared" ca="1" si="173"/>
        <v>5263</v>
      </c>
      <c r="N436" s="14">
        <f t="shared" ca="1" si="188"/>
        <v>16315</v>
      </c>
      <c r="O436" s="41">
        <f t="shared" ca="1" si="174"/>
        <v>18.36</v>
      </c>
      <c r="P436" s="41">
        <f t="shared" ca="1" si="175"/>
        <v>12.68</v>
      </c>
      <c r="Q436" s="14">
        <f t="shared" ca="1" si="176"/>
        <v>4914</v>
      </c>
      <c r="R436" s="14">
        <f t="shared" ca="1" si="189"/>
        <v>17911.519999999997</v>
      </c>
      <c r="S436" s="41">
        <f t="shared" ca="1" si="177"/>
        <v>17.96</v>
      </c>
      <c r="T436" s="41">
        <f t="shared" ca="1" si="178"/>
        <v>12.61</v>
      </c>
      <c r="U436" s="14">
        <f t="shared" ca="1" si="179"/>
        <v>5047</v>
      </c>
      <c r="V436" s="14">
        <f t="shared" ca="1" si="190"/>
        <v>17001.450000000008</v>
      </c>
      <c r="W436" s="41">
        <f t="shared" ca="1" si="180"/>
        <v>19.47</v>
      </c>
      <c r="X436" s="41">
        <f t="shared" ca="1" si="181"/>
        <v>13.92</v>
      </c>
      <c r="Y436" s="14">
        <f t="shared" ca="1" si="182"/>
        <v>5114</v>
      </c>
      <c r="Z436" s="14">
        <f t="shared" ca="1" si="191"/>
        <v>18382.699999999993</v>
      </c>
      <c r="AA436" s="41">
        <f t="shared" ca="1" si="183"/>
        <v>19.12</v>
      </c>
      <c r="AB436" s="41">
        <f t="shared" ca="1" si="184"/>
        <v>13.37</v>
      </c>
      <c r="AC436" s="14">
        <f t="shared" ca="1" si="185"/>
        <v>5033</v>
      </c>
      <c r="AD436" s="14">
        <f t="shared" ca="1" si="192"/>
        <v>18939.750000000007</v>
      </c>
      <c r="AE436">
        <f t="shared" ca="1" si="193"/>
        <v>5</v>
      </c>
      <c r="AF436" s="46">
        <f t="shared" ca="1" si="194"/>
        <v>12937.874425906701</v>
      </c>
      <c r="AH436" s="42">
        <f t="shared" ca="1" si="187"/>
        <v>0.91272715851461372</v>
      </c>
      <c r="AI436" s="42">
        <f t="shared" ca="1" si="186"/>
        <v>5.7468406397217842E-2</v>
      </c>
      <c r="AJ436" s="42">
        <f t="shared" ca="1" si="186"/>
        <v>0.89506049144932742</v>
      </c>
      <c r="AK436" s="42">
        <f t="shared" ca="1" si="186"/>
        <v>0.51639313130289133</v>
      </c>
      <c r="AL436" s="42">
        <f t="shared" ca="1" si="186"/>
        <v>0.65389506243042805</v>
      </c>
      <c r="AM436" s="42">
        <f t="shared" ca="1" si="186"/>
        <v>0.71342903586025974</v>
      </c>
    </row>
    <row r="437" spans="9:39" x14ac:dyDescent="0.3">
      <c r="I437">
        <v>434</v>
      </c>
      <c r="J437" s="14">
        <f t="shared" ca="1" si="170"/>
        <v>-62581</v>
      </c>
      <c r="K437" s="41">
        <f t="shared" ca="1" si="171"/>
        <v>19.29</v>
      </c>
      <c r="L437" s="41">
        <f t="shared" ca="1" si="172"/>
        <v>13.59</v>
      </c>
      <c r="M437" s="14">
        <f t="shared" ca="1" si="173"/>
        <v>5096</v>
      </c>
      <c r="N437" s="14">
        <f t="shared" ca="1" si="188"/>
        <v>19047.199999999997</v>
      </c>
      <c r="O437" s="41">
        <f t="shared" ca="1" si="174"/>
        <v>18.64</v>
      </c>
      <c r="P437" s="41">
        <f t="shared" ca="1" si="175"/>
        <v>13.22</v>
      </c>
      <c r="Q437" s="14">
        <f t="shared" ca="1" si="176"/>
        <v>5114</v>
      </c>
      <c r="R437" s="14">
        <f t="shared" ca="1" si="189"/>
        <v>17717.88</v>
      </c>
      <c r="S437" s="41">
        <f t="shared" ca="1" si="177"/>
        <v>18.96</v>
      </c>
      <c r="T437" s="41">
        <f t="shared" ca="1" si="178"/>
        <v>13.36</v>
      </c>
      <c r="U437" s="14">
        <f t="shared" ca="1" si="179"/>
        <v>5077</v>
      </c>
      <c r="V437" s="14">
        <f t="shared" ca="1" si="190"/>
        <v>18431.200000000008</v>
      </c>
      <c r="W437" s="41">
        <f t="shared" ca="1" si="180"/>
        <v>18.18</v>
      </c>
      <c r="X437" s="41">
        <f t="shared" ca="1" si="181"/>
        <v>12.69</v>
      </c>
      <c r="Y437" s="14">
        <f t="shared" ca="1" si="182"/>
        <v>5166</v>
      </c>
      <c r="Z437" s="14">
        <f t="shared" ca="1" si="191"/>
        <v>18361.34</v>
      </c>
      <c r="AA437" s="41">
        <f t="shared" ca="1" si="183"/>
        <v>18.12</v>
      </c>
      <c r="AB437" s="41">
        <f t="shared" ca="1" si="184"/>
        <v>12.86</v>
      </c>
      <c r="AC437" s="14">
        <f t="shared" ca="1" si="185"/>
        <v>5070</v>
      </c>
      <c r="AD437" s="14">
        <f t="shared" ca="1" si="192"/>
        <v>0</v>
      </c>
      <c r="AE437">
        <f t="shared" ca="1" si="193"/>
        <v>4</v>
      </c>
      <c r="AF437" s="46">
        <f t="shared" ca="1" si="194"/>
        <v>1109.4327550536241</v>
      </c>
      <c r="AH437" s="42">
        <f t="shared" ca="1" si="187"/>
        <v>0.41956358737887245</v>
      </c>
      <c r="AI437" s="42">
        <f t="shared" ca="1" si="186"/>
        <v>0.16547099068127402</v>
      </c>
      <c r="AJ437" s="42">
        <f t="shared" ca="1" si="186"/>
        <v>0.25064961308441991</v>
      </c>
      <c r="AK437" s="42">
        <f t="shared" ca="1" si="186"/>
        <v>0.30492637846019477</v>
      </c>
      <c r="AL437" s="42">
        <f t="shared" ca="1" si="186"/>
        <v>0.37865377677236023</v>
      </c>
      <c r="AM437" s="42">
        <f t="shared" ca="1" si="186"/>
        <v>0.14776903436720634</v>
      </c>
    </row>
    <row r="438" spans="9:39" x14ac:dyDescent="0.3">
      <c r="I438">
        <v>435</v>
      </c>
      <c r="J438" s="14">
        <f t="shared" ca="1" si="170"/>
        <v>-58456</v>
      </c>
      <c r="K438" s="41">
        <f t="shared" ca="1" si="171"/>
        <v>18.7</v>
      </c>
      <c r="L438" s="41">
        <f t="shared" ca="1" si="172"/>
        <v>12.56</v>
      </c>
      <c r="M438" s="14">
        <f t="shared" ca="1" si="173"/>
        <v>5053</v>
      </c>
      <c r="N438" s="14">
        <f t="shared" ca="1" si="188"/>
        <v>21025.419999999995</v>
      </c>
      <c r="O438" s="41">
        <f t="shared" ca="1" si="174"/>
        <v>18.68</v>
      </c>
      <c r="P438" s="41">
        <f t="shared" ca="1" si="175"/>
        <v>12.81</v>
      </c>
      <c r="Q438" s="14">
        <f t="shared" ca="1" si="176"/>
        <v>4993</v>
      </c>
      <c r="R438" s="14">
        <f t="shared" ca="1" si="189"/>
        <v>19308.909999999996</v>
      </c>
      <c r="S438" s="41">
        <f t="shared" ca="1" si="177"/>
        <v>18.53</v>
      </c>
      <c r="T438" s="41">
        <f t="shared" ca="1" si="178"/>
        <v>12.78</v>
      </c>
      <c r="U438" s="14">
        <f t="shared" ca="1" si="179"/>
        <v>5070</v>
      </c>
      <c r="V438" s="14">
        <f t="shared" ca="1" si="190"/>
        <v>19152.500000000007</v>
      </c>
      <c r="W438" s="41">
        <f t="shared" ca="1" si="180"/>
        <v>18.13</v>
      </c>
      <c r="X438" s="41">
        <f t="shared" ca="1" si="181"/>
        <v>13.14</v>
      </c>
      <c r="Y438" s="14">
        <f t="shared" ca="1" si="182"/>
        <v>5042</v>
      </c>
      <c r="Z438" s="14">
        <f t="shared" ca="1" si="191"/>
        <v>15159.579999999991</v>
      </c>
      <c r="AA438" s="41">
        <f t="shared" ca="1" si="183"/>
        <v>19.18</v>
      </c>
      <c r="AB438" s="41">
        <f t="shared" ca="1" si="184"/>
        <v>13.3</v>
      </c>
      <c r="AC438" s="14">
        <f t="shared" ca="1" si="185"/>
        <v>4907</v>
      </c>
      <c r="AD438" s="14">
        <f t="shared" ca="1" si="192"/>
        <v>18853.159999999996</v>
      </c>
      <c r="AE438">
        <f t="shared" ca="1" si="193"/>
        <v>5</v>
      </c>
      <c r="AF438" s="46">
        <f t="shared" ca="1" si="194"/>
        <v>19566.940108797367</v>
      </c>
      <c r="AH438" s="42">
        <f t="shared" ca="1" si="187"/>
        <v>0.62327920699725137</v>
      </c>
      <c r="AI438" s="42">
        <f t="shared" ca="1" si="186"/>
        <v>5.0056208719307493E-2</v>
      </c>
      <c r="AJ438" s="42">
        <f t="shared" ca="1" si="186"/>
        <v>0.75195535878645148</v>
      </c>
      <c r="AK438" s="42">
        <f t="shared" ca="1" si="186"/>
        <v>0.28345173483103459</v>
      </c>
      <c r="AL438" s="42">
        <f t="shared" ca="1" si="186"/>
        <v>5.2661359749085812E-2</v>
      </c>
      <c r="AM438" s="42">
        <f t="shared" ca="1" si="186"/>
        <v>0.8913305972185408</v>
      </c>
    </row>
    <row r="439" spans="9:39" x14ac:dyDescent="0.3">
      <c r="I439">
        <v>436</v>
      </c>
      <c r="J439" s="14">
        <f t="shared" ca="1" si="170"/>
        <v>-59843</v>
      </c>
      <c r="K439" s="41">
        <f t="shared" ca="1" si="171"/>
        <v>18.37</v>
      </c>
      <c r="L439" s="41">
        <f t="shared" ca="1" si="172"/>
        <v>12.52</v>
      </c>
      <c r="M439" s="14">
        <f t="shared" ca="1" si="173"/>
        <v>5135</v>
      </c>
      <c r="N439" s="14">
        <f t="shared" ca="1" si="188"/>
        <v>20039.750000000007</v>
      </c>
      <c r="O439" s="41">
        <f t="shared" ca="1" si="174"/>
        <v>19.09</v>
      </c>
      <c r="P439" s="41">
        <f t="shared" ca="1" si="175"/>
        <v>13.15</v>
      </c>
      <c r="Q439" s="14">
        <f t="shared" ca="1" si="176"/>
        <v>4928</v>
      </c>
      <c r="R439" s="14">
        <f t="shared" ca="1" si="189"/>
        <v>19272.319999999996</v>
      </c>
      <c r="S439" s="41">
        <f t="shared" ca="1" si="177"/>
        <v>17.96</v>
      </c>
      <c r="T439" s="41">
        <f t="shared" ca="1" si="178"/>
        <v>13.08</v>
      </c>
      <c r="U439" s="14">
        <f t="shared" ca="1" si="179"/>
        <v>5039</v>
      </c>
      <c r="V439" s="14">
        <f t="shared" ca="1" si="190"/>
        <v>14590.320000000003</v>
      </c>
      <c r="W439" s="41">
        <f t="shared" ca="1" si="180"/>
        <v>18.760000000000002</v>
      </c>
      <c r="X439" s="41">
        <f t="shared" ca="1" si="181"/>
        <v>13.33</v>
      </c>
      <c r="Y439" s="14">
        <f t="shared" ca="1" si="182"/>
        <v>5001</v>
      </c>
      <c r="Z439" s="14">
        <f t="shared" ca="1" si="191"/>
        <v>17155.430000000008</v>
      </c>
      <c r="AA439" s="41">
        <f t="shared" ca="1" si="183"/>
        <v>18.75</v>
      </c>
      <c r="AB439" s="41">
        <f t="shared" ca="1" si="184"/>
        <v>13.3</v>
      </c>
      <c r="AC439" s="14">
        <f t="shared" ca="1" si="185"/>
        <v>4957</v>
      </c>
      <c r="AD439" s="14">
        <f t="shared" ca="1" si="192"/>
        <v>0</v>
      </c>
      <c r="AE439">
        <f t="shared" ca="1" si="193"/>
        <v>4</v>
      </c>
      <c r="AF439" s="46">
        <f t="shared" ca="1" si="194"/>
        <v>1937.4925753324737</v>
      </c>
      <c r="AH439" s="42">
        <f t="shared" ca="1" si="187"/>
        <v>0.48855710460088531</v>
      </c>
      <c r="AI439" s="42">
        <f t="shared" ca="1" si="186"/>
        <v>4.9580708863355194E-2</v>
      </c>
      <c r="AJ439" s="42">
        <f t="shared" ca="1" si="186"/>
        <v>0.96050529446370936</v>
      </c>
      <c r="AK439" s="42">
        <f t="shared" ca="1" si="186"/>
        <v>0.20106135034737205</v>
      </c>
      <c r="AL439" s="42">
        <f t="shared" ca="1" si="186"/>
        <v>5.4371133862819221E-2</v>
      </c>
      <c r="AM439" s="42">
        <f t="shared" ca="1" si="186"/>
        <v>0.47055962532037521</v>
      </c>
    </row>
    <row r="440" spans="9:39" x14ac:dyDescent="0.3">
      <c r="I440">
        <v>437</v>
      </c>
      <c r="J440" s="14">
        <f t="shared" ca="1" si="170"/>
        <v>-61659</v>
      </c>
      <c r="K440" s="41">
        <f t="shared" ca="1" si="171"/>
        <v>19.37</v>
      </c>
      <c r="L440" s="41">
        <f t="shared" ca="1" si="172"/>
        <v>13.86</v>
      </c>
      <c r="M440" s="14">
        <f t="shared" ca="1" si="173"/>
        <v>5205</v>
      </c>
      <c r="N440" s="14">
        <f t="shared" ca="1" si="188"/>
        <v>18679.550000000007</v>
      </c>
      <c r="O440" s="41">
        <f t="shared" ca="1" si="174"/>
        <v>19.170000000000002</v>
      </c>
      <c r="P440" s="41">
        <f t="shared" ca="1" si="175"/>
        <v>13.64</v>
      </c>
      <c r="Q440" s="14">
        <f t="shared" ca="1" si="176"/>
        <v>5087</v>
      </c>
      <c r="R440" s="14">
        <f t="shared" ca="1" si="189"/>
        <v>18131.110000000004</v>
      </c>
      <c r="S440" s="41">
        <f t="shared" ca="1" si="177"/>
        <v>18.260000000000002</v>
      </c>
      <c r="T440" s="41">
        <f t="shared" ca="1" si="178"/>
        <v>13.72</v>
      </c>
      <c r="U440" s="14">
        <f t="shared" ca="1" si="179"/>
        <v>5108</v>
      </c>
      <c r="V440" s="14">
        <f t="shared" ca="1" si="190"/>
        <v>13190.320000000003</v>
      </c>
      <c r="W440" s="41">
        <f t="shared" ca="1" si="180"/>
        <v>19.41</v>
      </c>
      <c r="X440" s="41">
        <f t="shared" ca="1" si="181"/>
        <v>13.95</v>
      </c>
      <c r="Y440" s="14">
        <f t="shared" ca="1" si="182"/>
        <v>5001</v>
      </c>
      <c r="Z440" s="14">
        <f t="shared" ca="1" si="191"/>
        <v>17305.460000000003</v>
      </c>
      <c r="AA440" s="41">
        <f t="shared" ca="1" si="183"/>
        <v>19.09</v>
      </c>
      <c r="AB440" s="41">
        <f t="shared" ca="1" si="184"/>
        <v>13.82</v>
      </c>
      <c r="AC440" s="14">
        <f t="shared" ca="1" si="185"/>
        <v>5095</v>
      </c>
      <c r="AD440" s="14">
        <f t="shared" ca="1" si="192"/>
        <v>0</v>
      </c>
      <c r="AE440">
        <f t="shared" ca="1" si="193"/>
        <v>4</v>
      </c>
      <c r="AF440" s="46">
        <f t="shared" ca="1" si="194"/>
        <v>-2941.2900363921372</v>
      </c>
      <c r="AH440" s="42">
        <f t="shared" ca="1" si="187"/>
        <v>0.93563601878572578</v>
      </c>
      <c r="AI440" s="42">
        <f t="shared" ca="1" si="186"/>
        <v>0.95752323087930391</v>
      </c>
      <c r="AJ440" s="42">
        <f t="shared" ca="1" si="186"/>
        <v>0.43328654142512613</v>
      </c>
      <c r="AK440" s="42">
        <f t="shared" ca="1" si="186"/>
        <v>0.41138309069032064</v>
      </c>
      <c r="AL440" s="42">
        <f t="shared" ca="1" si="186"/>
        <v>0.41223050320115562</v>
      </c>
      <c r="AM440" s="42">
        <f t="shared" ca="1" si="186"/>
        <v>0.45831004873527259</v>
      </c>
    </row>
    <row r="441" spans="9:39" x14ac:dyDescent="0.3">
      <c r="I441">
        <v>438</v>
      </c>
      <c r="J441" s="14">
        <f t="shared" ca="1" si="170"/>
        <v>-59490</v>
      </c>
      <c r="K441" s="41">
        <f t="shared" ca="1" si="171"/>
        <v>19.03</v>
      </c>
      <c r="L441" s="41">
        <f t="shared" ca="1" si="172"/>
        <v>13.6</v>
      </c>
      <c r="M441" s="14">
        <f t="shared" ca="1" si="173"/>
        <v>5160</v>
      </c>
      <c r="N441" s="14">
        <f t="shared" ca="1" si="188"/>
        <v>18018.800000000007</v>
      </c>
      <c r="O441" s="41">
        <f t="shared" ca="1" si="174"/>
        <v>19.03</v>
      </c>
      <c r="P441" s="41">
        <f t="shared" ca="1" si="175"/>
        <v>13.64</v>
      </c>
      <c r="Q441" s="14">
        <f t="shared" ca="1" si="176"/>
        <v>5022</v>
      </c>
      <c r="R441" s="14">
        <f t="shared" ca="1" si="189"/>
        <v>17068.580000000002</v>
      </c>
      <c r="S441" s="41">
        <f t="shared" ca="1" si="177"/>
        <v>17.7</v>
      </c>
      <c r="T441" s="41">
        <f t="shared" ca="1" si="178"/>
        <v>13.78</v>
      </c>
      <c r="U441" s="14">
        <f t="shared" ca="1" si="179"/>
        <v>5052</v>
      </c>
      <c r="V441" s="14">
        <f t="shared" ca="1" si="190"/>
        <v>9803.84</v>
      </c>
      <c r="W441" s="41">
        <f t="shared" ca="1" si="180"/>
        <v>18.47</v>
      </c>
      <c r="X441" s="41">
        <f t="shared" ca="1" si="181"/>
        <v>12.9</v>
      </c>
      <c r="Y441" s="14">
        <f t="shared" ca="1" si="182"/>
        <v>4989</v>
      </c>
      <c r="Z441" s="14">
        <f t="shared" ca="1" si="191"/>
        <v>17788.729999999992</v>
      </c>
      <c r="AA441" s="41">
        <f t="shared" ca="1" si="183"/>
        <v>19.07</v>
      </c>
      <c r="AB441" s="41">
        <f t="shared" ca="1" si="184"/>
        <v>12.91</v>
      </c>
      <c r="AC441" s="14">
        <f t="shared" ca="1" si="185"/>
        <v>5004</v>
      </c>
      <c r="AD441" s="14">
        <f t="shared" ca="1" si="192"/>
        <v>0</v>
      </c>
      <c r="AE441">
        <f t="shared" ca="1" si="193"/>
        <v>4</v>
      </c>
      <c r="AF441" s="46">
        <f t="shared" ca="1" si="194"/>
        <v>-4696.5313373188437</v>
      </c>
      <c r="AH441" s="42">
        <f t="shared" ca="1" si="187"/>
        <v>0.44242283484703426</v>
      </c>
      <c r="AI441" s="42">
        <f t="shared" ca="1" si="186"/>
        <v>0.74076616159081432</v>
      </c>
      <c r="AJ441" s="42">
        <f t="shared" ca="1" si="186"/>
        <v>0.89178986179459829</v>
      </c>
      <c r="AK441" s="42">
        <f t="shared" ca="1" si="186"/>
        <v>8.6519495964870519E-2</v>
      </c>
      <c r="AL441" s="42">
        <f t="shared" ca="1" si="186"/>
        <v>0.37537479509163707</v>
      </c>
      <c r="AM441" s="42">
        <f t="shared" ca="1" si="186"/>
        <v>0.58349501747691968</v>
      </c>
    </row>
    <row r="442" spans="9:39" x14ac:dyDescent="0.3">
      <c r="I442">
        <v>439</v>
      </c>
      <c r="J442" s="14">
        <f t="shared" ca="1" si="170"/>
        <v>-58242</v>
      </c>
      <c r="K442" s="41">
        <f t="shared" ca="1" si="171"/>
        <v>17.84</v>
      </c>
      <c r="L442" s="41">
        <f t="shared" ca="1" si="172"/>
        <v>13.99</v>
      </c>
      <c r="M442" s="14">
        <f t="shared" ca="1" si="173"/>
        <v>5156</v>
      </c>
      <c r="N442" s="14">
        <f t="shared" ca="1" si="188"/>
        <v>9850.5999999999985</v>
      </c>
      <c r="O442" s="41">
        <f t="shared" ca="1" si="174"/>
        <v>18.13</v>
      </c>
      <c r="P442" s="41">
        <f t="shared" ca="1" si="175"/>
        <v>12.59</v>
      </c>
      <c r="Q442" s="14">
        <f t="shared" ca="1" si="176"/>
        <v>5068</v>
      </c>
      <c r="R442" s="14">
        <f t="shared" ca="1" si="189"/>
        <v>18076.719999999994</v>
      </c>
      <c r="S442" s="41">
        <f t="shared" ca="1" si="177"/>
        <v>18.079999999999998</v>
      </c>
      <c r="T442" s="41">
        <f t="shared" ca="1" si="178"/>
        <v>13.87</v>
      </c>
      <c r="U442" s="14">
        <f t="shared" ca="1" si="179"/>
        <v>5102</v>
      </c>
      <c r="V442" s="14">
        <f t="shared" ca="1" si="190"/>
        <v>11479.419999999995</v>
      </c>
      <c r="W442" s="41">
        <f t="shared" ca="1" si="180"/>
        <v>18.68</v>
      </c>
      <c r="X442" s="41">
        <f t="shared" ca="1" si="181"/>
        <v>12.83</v>
      </c>
      <c r="Y442" s="14">
        <f t="shared" ca="1" si="182"/>
        <v>5095</v>
      </c>
      <c r="Z442" s="14">
        <f t="shared" ca="1" si="191"/>
        <v>19805.75</v>
      </c>
      <c r="AA442" s="41">
        <f t="shared" ca="1" si="183"/>
        <v>18.5</v>
      </c>
      <c r="AB442" s="41">
        <f t="shared" ca="1" si="184"/>
        <v>12.66</v>
      </c>
      <c r="AC442" s="14">
        <f t="shared" ca="1" si="185"/>
        <v>4935</v>
      </c>
      <c r="AD442" s="14">
        <f t="shared" ca="1" si="192"/>
        <v>0</v>
      </c>
      <c r="AE442">
        <f t="shared" ca="1" si="193"/>
        <v>4</v>
      </c>
      <c r="AF442" s="46">
        <f t="shared" ca="1" si="194"/>
        <v>-7107.9370039982932</v>
      </c>
      <c r="AH442" s="42">
        <f t="shared" ca="1" si="187"/>
        <v>0.64924504615450052</v>
      </c>
      <c r="AI442" s="42">
        <f t="shared" ca="1" si="186"/>
        <v>0.69537762664774849</v>
      </c>
      <c r="AJ442" s="42">
        <f t="shared" ca="1" si="186"/>
        <v>0.56900774536254328</v>
      </c>
      <c r="AK442" s="42">
        <f t="shared" ca="1" si="186"/>
        <v>0.40256436804303608</v>
      </c>
      <c r="AL442" s="42">
        <f t="shared" ca="1" si="186"/>
        <v>4.5144220421921677E-2</v>
      </c>
      <c r="AM442" s="42">
        <f t="shared" ca="1" si="186"/>
        <v>0.52892367105712279</v>
      </c>
    </row>
    <row r="443" spans="9:39" x14ac:dyDescent="0.3">
      <c r="I443">
        <v>440</v>
      </c>
      <c r="J443" s="14">
        <f t="shared" ca="1" si="170"/>
        <v>-59322</v>
      </c>
      <c r="K443" s="41">
        <f t="shared" ca="1" si="171"/>
        <v>18.14</v>
      </c>
      <c r="L443" s="41">
        <f t="shared" ca="1" si="172"/>
        <v>13.57</v>
      </c>
      <c r="M443" s="14">
        <f t="shared" ca="1" si="173"/>
        <v>5120</v>
      </c>
      <c r="N443" s="14">
        <f t="shared" ca="1" si="188"/>
        <v>13398.400000000001</v>
      </c>
      <c r="O443" s="41">
        <f t="shared" ca="1" si="174"/>
        <v>18.39</v>
      </c>
      <c r="P443" s="41">
        <f t="shared" ca="1" si="175"/>
        <v>13.68</v>
      </c>
      <c r="Q443" s="14">
        <f t="shared" ca="1" si="176"/>
        <v>5092</v>
      </c>
      <c r="R443" s="14">
        <f t="shared" ca="1" si="189"/>
        <v>13983.320000000003</v>
      </c>
      <c r="S443" s="41">
        <f t="shared" ca="1" si="177"/>
        <v>18.2</v>
      </c>
      <c r="T443" s="41">
        <f t="shared" ca="1" si="178"/>
        <v>13.59</v>
      </c>
      <c r="U443" s="14">
        <f t="shared" ca="1" si="179"/>
        <v>5182</v>
      </c>
      <c r="V443" s="14">
        <f t="shared" ca="1" si="190"/>
        <v>13889.019999999997</v>
      </c>
      <c r="W443" s="41">
        <f t="shared" ca="1" si="180"/>
        <v>19.489999999999998</v>
      </c>
      <c r="X443" s="41">
        <f t="shared" ca="1" si="181"/>
        <v>13.13</v>
      </c>
      <c r="Y443" s="14">
        <f t="shared" ca="1" si="182"/>
        <v>5177</v>
      </c>
      <c r="Z443" s="14">
        <f t="shared" ca="1" si="191"/>
        <v>22925.719999999987</v>
      </c>
      <c r="AA443" s="41">
        <f t="shared" ca="1" si="183"/>
        <v>19.43</v>
      </c>
      <c r="AB443" s="41">
        <f t="shared" ca="1" si="184"/>
        <v>13.21</v>
      </c>
      <c r="AC443" s="14">
        <f t="shared" ca="1" si="185"/>
        <v>5178</v>
      </c>
      <c r="AD443" s="14">
        <f t="shared" ca="1" si="192"/>
        <v>0</v>
      </c>
      <c r="AE443">
        <f t="shared" ca="1" si="193"/>
        <v>4</v>
      </c>
      <c r="AF443" s="46">
        <f t="shared" ca="1" si="194"/>
        <v>-4166.1211592732452</v>
      </c>
      <c r="AH443" s="42">
        <f t="shared" ca="1" si="187"/>
        <v>0.47406647593623907</v>
      </c>
      <c r="AI443" s="42">
        <f t="shared" ca="1" si="186"/>
        <v>0.68695493796870222</v>
      </c>
      <c r="AJ443" s="42">
        <f t="shared" ca="1" si="186"/>
        <v>0.70204063545426476</v>
      </c>
      <c r="AK443" s="42">
        <f t="shared" ca="1" si="186"/>
        <v>0.3553113850544698</v>
      </c>
      <c r="AL443" s="42">
        <f t="shared" ca="1" si="186"/>
        <v>0.1267764790685455</v>
      </c>
      <c r="AM443" s="42">
        <f t="shared" ca="1" si="186"/>
        <v>0.14952282299220088</v>
      </c>
    </row>
    <row r="444" spans="9:39" x14ac:dyDescent="0.3">
      <c r="I444">
        <v>441</v>
      </c>
      <c r="J444" s="14">
        <f t="shared" ca="1" si="170"/>
        <v>-63995</v>
      </c>
      <c r="K444" s="41">
        <f t="shared" ca="1" si="171"/>
        <v>18.78</v>
      </c>
      <c r="L444" s="41">
        <f t="shared" ca="1" si="172"/>
        <v>13.34</v>
      </c>
      <c r="M444" s="14">
        <f t="shared" ca="1" si="173"/>
        <v>5143</v>
      </c>
      <c r="N444" s="14">
        <f t="shared" ca="1" si="188"/>
        <v>17977.920000000006</v>
      </c>
      <c r="O444" s="41">
        <f t="shared" ca="1" si="174"/>
        <v>19.14</v>
      </c>
      <c r="P444" s="41">
        <f t="shared" ca="1" si="175"/>
        <v>13.32</v>
      </c>
      <c r="Q444" s="14">
        <f t="shared" ca="1" si="176"/>
        <v>5075</v>
      </c>
      <c r="R444" s="14">
        <f t="shared" ca="1" si="189"/>
        <v>19536.5</v>
      </c>
      <c r="S444" s="41">
        <f t="shared" ca="1" si="177"/>
        <v>18.57</v>
      </c>
      <c r="T444" s="41">
        <f t="shared" ca="1" si="178"/>
        <v>13.91</v>
      </c>
      <c r="U444" s="14">
        <f t="shared" ca="1" si="179"/>
        <v>5103</v>
      </c>
      <c r="V444" s="14">
        <f t="shared" ca="1" si="190"/>
        <v>13779.98</v>
      </c>
      <c r="W444" s="41">
        <f t="shared" ca="1" si="180"/>
        <v>18.2</v>
      </c>
      <c r="X444" s="41">
        <f t="shared" ca="1" si="181"/>
        <v>12.59</v>
      </c>
      <c r="Y444" s="14">
        <f t="shared" ca="1" si="182"/>
        <v>4999</v>
      </c>
      <c r="Z444" s="14">
        <f t="shared" ca="1" si="191"/>
        <v>18044.389999999996</v>
      </c>
      <c r="AA444" s="41">
        <f t="shared" ca="1" si="183"/>
        <v>18.68</v>
      </c>
      <c r="AB444" s="41">
        <f t="shared" ca="1" si="184"/>
        <v>13.72</v>
      </c>
      <c r="AC444" s="14">
        <f t="shared" ca="1" si="185"/>
        <v>5133</v>
      </c>
      <c r="AD444" s="14">
        <f t="shared" ca="1" si="192"/>
        <v>15459.679999999997</v>
      </c>
      <c r="AE444">
        <f t="shared" ca="1" si="193"/>
        <v>5</v>
      </c>
      <c r="AF444" s="46">
        <f t="shared" ca="1" si="194"/>
        <v>7328.1825196410618</v>
      </c>
      <c r="AH444" s="42">
        <f t="shared" ca="1" si="187"/>
        <v>0.59607686754000988</v>
      </c>
      <c r="AI444" s="42">
        <f t="shared" ca="1" si="186"/>
        <v>0.53192021527237576</v>
      </c>
      <c r="AJ444" s="42">
        <f t="shared" ca="1" si="186"/>
        <v>0.60110667247158434</v>
      </c>
      <c r="AK444" s="42">
        <f t="shared" ca="1" si="186"/>
        <v>5.3692696172449428E-2</v>
      </c>
      <c r="AL444" s="42">
        <f t="shared" ca="1" si="186"/>
        <v>0.1734567118291388</v>
      </c>
      <c r="AM444" s="42">
        <f t="shared" ca="1" si="186"/>
        <v>0.74968119226766949</v>
      </c>
    </row>
    <row r="445" spans="9:39" x14ac:dyDescent="0.3">
      <c r="I445">
        <v>442</v>
      </c>
      <c r="J445" s="14">
        <f t="shared" ca="1" si="170"/>
        <v>-59454</v>
      </c>
      <c r="K445" s="41">
        <f t="shared" ca="1" si="171"/>
        <v>17.829999999999998</v>
      </c>
      <c r="L445" s="41">
        <f t="shared" ca="1" si="172"/>
        <v>13.94</v>
      </c>
      <c r="M445" s="14">
        <f t="shared" ca="1" si="173"/>
        <v>5107</v>
      </c>
      <c r="N445" s="14">
        <f t="shared" ca="1" si="188"/>
        <v>9866.2299999999923</v>
      </c>
      <c r="O445" s="41">
        <f t="shared" ca="1" si="174"/>
        <v>18.12</v>
      </c>
      <c r="P445" s="41">
        <f t="shared" ca="1" si="175"/>
        <v>13.55</v>
      </c>
      <c r="Q445" s="14">
        <f t="shared" ca="1" si="176"/>
        <v>5183</v>
      </c>
      <c r="R445" s="14">
        <f t="shared" ca="1" si="189"/>
        <v>13686.310000000001</v>
      </c>
      <c r="S445" s="41">
        <f t="shared" ca="1" si="177"/>
        <v>19.5</v>
      </c>
      <c r="T445" s="41">
        <f t="shared" ca="1" si="178"/>
        <v>13.16</v>
      </c>
      <c r="U445" s="14">
        <f t="shared" ca="1" si="179"/>
        <v>5190</v>
      </c>
      <c r="V445" s="14">
        <f t="shared" ca="1" si="190"/>
        <v>22904.6</v>
      </c>
      <c r="W445" s="41">
        <f t="shared" ca="1" si="180"/>
        <v>18.43</v>
      </c>
      <c r="X445" s="41">
        <f t="shared" ca="1" si="181"/>
        <v>12.91</v>
      </c>
      <c r="Y445" s="14">
        <f t="shared" ca="1" si="182"/>
        <v>4990</v>
      </c>
      <c r="Z445" s="14">
        <f t="shared" ca="1" si="191"/>
        <v>17544.8</v>
      </c>
      <c r="AA445" s="41">
        <f t="shared" ca="1" si="183"/>
        <v>18.87</v>
      </c>
      <c r="AB445" s="41">
        <f t="shared" ca="1" si="184"/>
        <v>13.95</v>
      </c>
      <c r="AC445" s="14">
        <f t="shared" ca="1" si="185"/>
        <v>5136</v>
      </c>
      <c r="AD445" s="14">
        <f t="shared" ca="1" si="192"/>
        <v>0</v>
      </c>
      <c r="AE445">
        <f t="shared" ca="1" si="193"/>
        <v>4</v>
      </c>
      <c r="AF445" s="46">
        <f t="shared" ca="1" si="194"/>
        <v>-4563.3961690615579</v>
      </c>
      <c r="AH445" s="42">
        <f t="shared" ca="1" si="187"/>
        <v>0.54655265127951869</v>
      </c>
      <c r="AI445" s="42">
        <f t="shared" ca="1" si="186"/>
        <v>0.73247931690445467</v>
      </c>
      <c r="AJ445" s="42">
        <f t="shared" ca="1" si="186"/>
        <v>0.83324528544409626</v>
      </c>
      <c r="AK445" s="42">
        <f t="shared" ca="1" si="186"/>
        <v>3.0781723638807157E-2</v>
      </c>
      <c r="AL445" s="42">
        <f t="shared" ca="1" si="186"/>
        <v>0.5093881442229431</v>
      </c>
      <c r="AM445" s="42">
        <f t="shared" ca="1" si="186"/>
        <v>0.16315113745839926</v>
      </c>
    </row>
    <row r="446" spans="9:39" x14ac:dyDescent="0.3">
      <c r="I446">
        <v>443</v>
      </c>
      <c r="J446" s="14">
        <f t="shared" ca="1" si="170"/>
        <v>-63614</v>
      </c>
      <c r="K446" s="41">
        <f t="shared" ca="1" si="171"/>
        <v>18.22</v>
      </c>
      <c r="L446" s="41">
        <f t="shared" ca="1" si="172"/>
        <v>13.78</v>
      </c>
      <c r="M446" s="14">
        <f t="shared" ca="1" si="173"/>
        <v>5101</v>
      </c>
      <c r="N446" s="14">
        <f t="shared" ca="1" si="188"/>
        <v>12648.439999999999</v>
      </c>
      <c r="O446" s="41">
        <f t="shared" ca="1" si="174"/>
        <v>19.22</v>
      </c>
      <c r="P446" s="41">
        <f t="shared" ca="1" si="175"/>
        <v>13.92</v>
      </c>
      <c r="Q446" s="14">
        <f t="shared" ca="1" si="176"/>
        <v>5201</v>
      </c>
      <c r="R446" s="14">
        <f t="shared" ca="1" si="189"/>
        <v>17565.299999999996</v>
      </c>
      <c r="S446" s="41">
        <f t="shared" ca="1" si="177"/>
        <v>18.13</v>
      </c>
      <c r="T446" s="41">
        <f t="shared" ca="1" si="178"/>
        <v>12.67</v>
      </c>
      <c r="U446" s="14">
        <f t="shared" ca="1" si="179"/>
        <v>5070</v>
      </c>
      <c r="V446" s="14">
        <f t="shared" ca="1" si="190"/>
        <v>17682.199999999997</v>
      </c>
      <c r="W446" s="41">
        <f t="shared" ca="1" si="180"/>
        <v>19.12</v>
      </c>
      <c r="X446" s="41">
        <f t="shared" ca="1" si="181"/>
        <v>12.96</v>
      </c>
      <c r="Y446" s="14">
        <f t="shared" ca="1" si="182"/>
        <v>5057</v>
      </c>
      <c r="Z446" s="14">
        <f t="shared" ca="1" si="191"/>
        <v>21151.119999999999</v>
      </c>
      <c r="AA446" s="41">
        <f t="shared" ca="1" si="183"/>
        <v>18.07</v>
      </c>
      <c r="AB446" s="41">
        <f t="shared" ca="1" si="184"/>
        <v>13.96</v>
      </c>
      <c r="AC446" s="14">
        <f t="shared" ca="1" si="185"/>
        <v>5156</v>
      </c>
      <c r="AD446" s="14">
        <f t="shared" ca="1" si="192"/>
        <v>11191.159999999996</v>
      </c>
      <c r="AE446">
        <f t="shared" ca="1" si="193"/>
        <v>5</v>
      </c>
      <c r="AF446" s="46">
        <f t="shared" ca="1" si="194"/>
        <v>3692.6556759361083</v>
      </c>
      <c r="AH446" s="42">
        <f t="shared" ca="1" si="187"/>
        <v>0.62203270165588265</v>
      </c>
      <c r="AI446" s="42">
        <f t="shared" ca="1" si="186"/>
        <v>0.81115514983982695</v>
      </c>
      <c r="AJ446" s="42">
        <f t="shared" ca="1" si="186"/>
        <v>0.59332291412688842</v>
      </c>
      <c r="AK446" s="42">
        <f t="shared" ca="1" si="186"/>
        <v>0.50359212709609436</v>
      </c>
      <c r="AL446" s="42">
        <f t="shared" ca="1" si="186"/>
        <v>0.76714580630910589</v>
      </c>
      <c r="AM446" s="42">
        <f t="shared" ca="1" si="186"/>
        <v>0.89352942302431249</v>
      </c>
    </row>
    <row r="447" spans="9:39" x14ac:dyDescent="0.3">
      <c r="I447">
        <v>444</v>
      </c>
      <c r="J447" s="14">
        <f t="shared" ca="1" si="170"/>
        <v>-63897</v>
      </c>
      <c r="K447" s="41">
        <f t="shared" ca="1" si="171"/>
        <v>18.03</v>
      </c>
      <c r="L447" s="41">
        <f t="shared" ca="1" si="172"/>
        <v>13.37</v>
      </c>
      <c r="M447" s="14">
        <f t="shared" ca="1" si="173"/>
        <v>5022</v>
      </c>
      <c r="N447" s="14">
        <f t="shared" ca="1" si="188"/>
        <v>13402.520000000011</v>
      </c>
      <c r="O447" s="41">
        <f t="shared" ca="1" si="174"/>
        <v>18.96</v>
      </c>
      <c r="P447" s="41">
        <f t="shared" ca="1" si="175"/>
        <v>12.76</v>
      </c>
      <c r="Q447" s="14">
        <f t="shared" ca="1" si="176"/>
        <v>5117</v>
      </c>
      <c r="R447" s="14">
        <f t="shared" ca="1" si="189"/>
        <v>21725.400000000005</v>
      </c>
      <c r="S447" s="41">
        <f t="shared" ca="1" si="177"/>
        <v>17.86</v>
      </c>
      <c r="T447" s="41">
        <f t="shared" ca="1" si="178"/>
        <v>12.7</v>
      </c>
      <c r="U447" s="14">
        <f t="shared" ca="1" si="179"/>
        <v>5012</v>
      </c>
      <c r="V447" s="14">
        <f t="shared" ca="1" si="190"/>
        <v>15861.920000000002</v>
      </c>
      <c r="W447" s="41">
        <f t="shared" ca="1" si="180"/>
        <v>18.45</v>
      </c>
      <c r="X447" s="41">
        <f t="shared" ca="1" si="181"/>
        <v>13.03</v>
      </c>
      <c r="Y447" s="14">
        <f t="shared" ca="1" si="182"/>
        <v>5091</v>
      </c>
      <c r="Z447" s="14">
        <f t="shared" ca="1" si="191"/>
        <v>17593.22</v>
      </c>
      <c r="AA447" s="41">
        <f t="shared" ca="1" si="183"/>
        <v>18.55</v>
      </c>
      <c r="AB447" s="41">
        <f t="shared" ca="1" si="184"/>
        <v>13.39</v>
      </c>
      <c r="AC447" s="14">
        <f t="shared" ca="1" si="185"/>
        <v>5190</v>
      </c>
      <c r="AD447" s="14">
        <f t="shared" ca="1" si="192"/>
        <v>0</v>
      </c>
      <c r="AE447">
        <f t="shared" ca="1" si="193"/>
        <v>4</v>
      </c>
      <c r="AF447" s="46">
        <f t="shared" ca="1" si="194"/>
        <v>-4400.1250696166589</v>
      </c>
      <c r="AH447" s="42">
        <f t="shared" ca="1" si="187"/>
        <v>0.65935856745522692</v>
      </c>
      <c r="AI447" s="42">
        <f t="shared" ca="1" si="186"/>
        <v>0.36899576462012684</v>
      </c>
      <c r="AJ447" s="42">
        <f t="shared" ca="1" si="186"/>
        <v>0.44857651000669052</v>
      </c>
      <c r="AK447" s="42">
        <f t="shared" ca="1" si="186"/>
        <v>0.31900250734982516</v>
      </c>
      <c r="AL447" s="42">
        <f t="shared" ca="1" si="186"/>
        <v>0.51825297562862616</v>
      </c>
      <c r="AM447" s="42">
        <f t="shared" ca="1" si="186"/>
        <v>0.13735052406997705</v>
      </c>
    </row>
    <row r="448" spans="9:39" x14ac:dyDescent="0.3">
      <c r="I448">
        <v>445</v>
      </c>
      <c r="J448" s="14">
        <f t="shared" ca="1" si="170"/>
        <v>-62287</v>
      </c>
      <c r="K448" s="41">
        <f t="shared" ca="1" si="171"/>
        <v>17.79</v>
      </c>
      <c r="L448" s="41">
        <f t="shared" ca="1" si="172"/>
        <v>13.94</v>
      </c>
      <c r="M448" s="14">
        <f t="shared" ca="1" si="173"/>
        <v>5076</v>
      </c>
      <c r="N448" s="14">
        <f t="shared" ca="1" si="188"/>
        <v>9542.5999999999985</v>
      </c>
      <c r="O448" s="41">
        <f t="shared" ca="1" si="174"/>
        <v>19.23</v>
      </c>
      <c r="P448" s="41">
        <f t="shared" ca="1" si="175"/>
        <v>13.51</v>
      </c>
      <c r="Q448" s="14">
        <f t="shared" ca="1" si="176"/>
        <v>5187</v>
      </c>
      <c r="R448" s="14">
        <f t="shared" ca="1" si="189"/>
        <v>19669.640000000003</v>
      </c>
      <c r="S448" s="41">
        <f t="shared" ca="1" si="177"/>
        <v>18.09</v>
      </c>
      <c r="T448" s="41">
        <f t="shared" ca="1" si="178"/>
        <v>12.71</v>
      </c>
      <c r="U448" s="14">
        <f t="shared" ca="1" si="179"/>
        <v>5193</v>
      </c>
      <c r="V448" s="14">
        <f t="shared" ca="1" si="190"/>
        <v>17938.339999999997</v>
      </c>
      <c r="W448" s="41">
        <f t="shared" ca="1" si="180"/>
        <v>18.68</v>
      </c>
      <c r="X448" s="41">
        <f t="shared" ca="1" si="181"/>
        <v>13.81</v>
      </c>
      <c r="Y448" s="14">
        <f t="shared" ca="1" si="182"/>
        <v>5196</v>
      </c>
      <c r="Z448" s="14">
        <f t="shared" ca="1" si="191"/>
        <v>15304.519999999997</v>
      </c>
      <c r="AA448" s="41">
        <f t="shared" ca="1" si="183"/>
        <v>19.190000000000001</v>
      </c>
      <c r="AB448" s="41">
        <f t="shared" ca="1" si="184"/>
        <v>12.53</v>
      </c>
      <c r="AC448" s="14">
        <f t="shared" ca="1" si="185"/>
        <v>5144</v>
      </c>
      <c r="AD448" s="14">
        <f t="shared" ca="1" si="192"/>
        <v>0</v>
      </c>
      <c r="AE448">
        <f t="shared" ca="1" si="193"/>
        <v>4</v>
      </c>
      <c r="AF448" s="46">
        <f t="shared" ca="1" si="194"/>
        <v>-8108.158597132483</v>
      </c>
      <c r="AH448" s="42">
        <f t="shared" ca="1" si="187"/>
        <v>0.29316375092752167</v>
      </c>
      <c r="AI448" s="42">
        <f t="shared" ca="1" si="186"/>
        <v>0.83205344419293381</v>
      </c>
      <c r="AJ448" s="42">
        <f t="shared" ca="1" si="186"/>
        <v>0.73585779403974938</v>
      </c>
      <c r="AK448" s="42">
        <f t="shared" ca="1" si="186"/>
        <v>0.99765752476711977</v>
      </c>
      <c r="AL448" s="42">
        <f t="shared" ca="1" si="186"/>
        <v>0.43639236424553018</v>
      </c>
      <c r="AM448" s="42">
        <f t="shared" ca="1" si="186"/>
        <v>0.43152639965025208</v>
      </c>
    </row>
    <row r="449" spans="9:39" x14ac:dyDescent="0.3">
      <c r="I449">
        <v>446</v>
      </c>
      <c r="J449" s="14">
        <f t="shared" ca="1" si="170"/>
        <v>-58028</v>
      </c>
      <c r="K449" s="41">
        <f t="shared" ca="1" si="171"/>
        <v>18.53</v>
      </c>
      <c r="L449" s="41">
        <f t="shared" ca="1" si="172"/>
        <v>12.54</v>
      </c>
      <c r="M449" s="14">
        <f t="shared" ca="1" si="173"/>
        <v>5060</v>
      </c>
      <c r="N449" s="14">
        <f t="shared" ca="1" si="188"/>
        <v>20309.400000000009</v>
      </c>
      <c r="O449" s="41">
        <f t="shared" ca="1" si="174"/>
        <v>18.260000000000002</v>
      </c>
      <c r="P449" s="41">
        <f t="shared" ca="1" si="175"/>
        <v>13.82</v>
      </c>
      <c r="Q449" s="14">
        <f t="shared" ca="1" si="176"/>
        <v>5156</v>
      </c>
      <c r="R449" s="14">
        <f t="shared" ca="1" si="189"/>
        <v>12892.640000000007</v>
      </c>
      <c r="S449" s="41">
        <f t="shared" ca="1" si="177"/>
        <v>19.22</v>
      </c>
      <c r="T449" s="41">
        <f t="shared" ca="1" si="178"/>
        <v>13.47</v>
      </c>
      <c r="U449" s="14">
        <f t="shared" ca="1" si="179"/>
        <v>5091</v>
      </c>
      <c r="V449" s="14">
        <f t="shared" ca="1" si="190"/>
        <v>19273.249999999993</v>
      </c>
      <c r="W449" s="41">
        <f t="shared" ca="1" si="180"/>
        <v>18.89</v>
      </c>
      <c r="X449" s="41">
        <f t="shared" ca="1" si="181"/>
        <v>12.72</v>
      </c>
      <c r="Y449" s="14">
        <f t="shared" ca="1" si="182"/>
        <v>5196</v>
      </c>
      <c r="Z449" s="14">
        <f t="shared" ca="1" si="191"/>
        <v>22059.32</v>
      </c>
      <c r="AA449" s="41">
        <f t="shared" ca="1" si="183"/>
        <v>17.8</v>
      </c>
      <c r="AB449" s="41">
        <f t="shared" ca="1" si="184"/>
        <v>13.77</v>
      </c>
      <c r="AC449" s="14">
        <f t="shared" ca="1" si="185"/>
        <v>5135</v>
      </c>
      <c r="AD449" s="14">
        <f t="shared" ca="1" si="192"/>
        <v>0</v>
      </c>
      <c r="AE449">
        <f t="shared" ca="1" si="193"/>
        <v>4</v>
      </c>
      <c r="AF449" s="46">
        <f t="shared" ca="1" si="194"/>
        <v>5907.0329784735359</v>
      </c>
      <c r="AH449" s="42">
        <f t="shared" ca="1" si="187"/>
        <v>0.5715139294803192</v>
      </c>
      <c r="AI449" s="42">
        <f t="shared" ca="1" si="186"/>
        <v>0.5544790778256854</v>
      </c>
      <c r="AJ449" s="42">
        <f t="shared" ca="1" si="186"/>
        <v>0.64543830423355686</v>
      </c>
      <c r="AK449" s="42">
        <f t="shared" ca="1" si="186"/>
        <v>0.68947017624914297</v>
      </c>
      <c r="AL449" s="42">
        <f t="shared" ca="1" si="186"/>
        <v>0.33160161742393035</v>
      </c>
      <c r="AM449" s="42">
        <f t="shared" ca="1" si="186"/>
        <v>0.2831990315927484</v>
      </c>
    </row>
    <row r="450" spans="9:39" x14ac:dyDescent="0.3">
      <c r="I450">
        <v>447</v>
      </c>
      <c r="J450" s="14">
        <f t="shared" ca="1" si="170"/>
        <v>-61851</v>
      </c>
      <c r="K450" s="41">
        <f t="shared" ca="1" si="171"/>
        <v>19.440000000000001</v>
      </c>
      <c r="L450" s="41">
        <f t="shared" ca="1" si="172"/>
        <v>13.47</v>
      </c>
      <c r="M450" s="14">
        <f t="shared" ca="1" si="173"/>
        <v>5045</v>
      </c>
      <c r="N450" s="14">
        <f t="shared" ca="1" si="188"/>
        <v>20118.650000000001</v>
      </c>
      <c r="O450" s="41">
        <f t="shared" ca="1" si="174"/>
        <v>17.86</v>
      </c>
      <c r="P450" s="41">
        <f t="shared" ca="1" si="175"/>
        <v>12.85</v>
      </c>
      <c r="Q450" s="14">
        <f t="shared" ca="1" si="176"/>
        <v>5081</v>
      </c>
      <c r="R450" s="14">
        <f t="shared" ca="1" si="189"/>
        <v>15455.809999999998</v>
      </c>
      <c r="S450" s="41">
        <f t="shared" ca="1" si="177"/>
        <v>19.39</v>
      </c>
      <c r="T450" s="41">
        <f t="shared" ca="1" si="178"/>
        <v>12.78</v>
      </c>
      <c r="U450" s="14">
        <f t="shared" ca="1" si="179"/>
        <v>5071</v>
      </c>
      <c r="V450" s="14">
        <f t="shared" ca="1" si="190"/>
        <v>23519.310000000005</v>
      </c>
      <c r="W450" s="41">
        <f t="shared" ca="1" si="180"/>
        <v>17.940000000000001</v>
      </c>
      <c r="X450" s="41">
        <f t="shared" ca="1" si="181"/>
        <v>13.21</v>
      </c>
      <c r="Y450" s="14">
        <f t="shared" ca="1" si="182"/>
        <v>5011</v>
      </c>
      <c r="Z450" s="14">
        <f t="shared" ca="1" si="191"/>
        <v>13702.030000000002</v>
      </c>
      <c r="AA450" s="41">
        <f t="shared" ca="1" si="183"/>
        <v>18.11</v>
      </c>
      <c r="AB450" s="41">
        <f t="shared" ca="1" si="184"/>
        <v>13.44</v>
      </c>
      <c r="AC450" s="14">
        <f t="shared" ca="1" si="185"/>
        <v>5142</v>
      </c>
      <c r="AD450" s="14">
        <f t="shared" ca="1" si="192"/>
        <v>14013.14</v>
      </c>
      <c r="AE450">
        <f t="shared" ca="1" si="193"/>
        <v>5</v>
      </c>
      <c r="AF450" s="46">
        <f t="shared" ca="1" si="194"/>
        <v>11279.684053519321</v>
      </c>
      <c r="AH450" s="42">
        <f t="shared" ca="1" si="187"/>
        <v>0.23129687403912202</v>
      </c>
      <c r="AI450" s="42">
        <f t="shared" ca="1" si="186"/>
        <v>0.31273602840121228</v>
      </c>
      <c r="AJ450" s="42">
        <f t="shared" ca="1" si="186"/>
        <v>0.72051082203241212</v>
      </c>
      <c r="AK450" s="42">
        <f t="shared" ca="1" si="186"/>
        <v>0.70981227730239227</v>
      </c>
      <c r="AL450" s="42">
        <f t="shared" ca="1" si="186"/>
        <v>0.24834992703592662</v>
      </c>
      <c r="AM450" s="42">
        <f t="shared" ca="1" si="186"/>
        <v>0.98352172398921422</v>
      </c>
    </row>
    <row r="451" spans="9:39" x14ac:dyDescent="0.3">
      <c r="I451">
        <v>448</v>
      </c>
      <c r="J451" s="14">
        <f t="shared" ca="1" si="170"/>
        <v>-61576</v>
      </c>
      <c r="K451" s="41">
        <f t="shared" ca="1" si="171"/>
        <v>18.75</v>
      </c>
      <c r="L451" s="41">
        <f t="shared" ca="1" si="172"/>
        <v>13.25</v>
      </c>
      <c r="M451" s="14">
        <f t="shared" ca="1" si="173"/>
        <v>5124</v>
      </c>
      <c r="N451" s="14">
        <f t="shared" ca="1" si="188"/>
        <v>18182</v>
      </c>
      <c r="O451" s="41">
        <f t="shared" ca="1" si="174"/>
        <v>18.829999999999998</v>
      </c>
      <c r="P451" s="41">
        <f t="shared" ca="1" si="175"/>
        <v>13.53</v>
      </c>
      <c r="Q451" s="14">
        <f t="shared" ca="1" si="176"/>
        <v>5166</v>
      </c>
      <c r="R451" s="14">
        <f t="shared" ca="1" si="189"/>
        <v>17379.799999999996</v>
      </c>
      <c r="S451" s="41">
        <f t="shared" ca="1" si="177"/>
        <v>18.84</v>
      </c>
      <c r="T451" s="41">
        <f t="shared" ca="1" si="178"/>
        <v>12.74</v>
      </c>
      <c r="U451" s="14">
        <f t="shared" ca="1" si="179"/>
        <v>5185</v>
      </c>
      <c r="V451" s="14">
        <f t="shared" ca="1" si="190"/>
        <v>21628.499999999996</v>
      </c>
      <c r="W451" s="41">
        <f t="shared" ca="1" si="180"/>
        <v>17.7</v>
      </c>
      <c r="X451" s="41">
        <f t="shared" ca="1" si="181"/>
        <v>13.82</v>
      </c>
      <c r="Y451" s="14">
        <f t="shared" ca="1" si="182"/>
        <v>5184</v>
      </c>
      <c r="Z451" s="14">
        <f t="shared" ca="1" si="191"/>
        <v>10113.919999999995</v>
      </c>
      <c r="AA451" s="41">
        <f t="shared" ca="1" si="183"/>
        <v>18.760000000000002</v>
      </c>
      <c r="AB451" s="41">
        <f t="shared" ca="1" si="184"/>
        <v>12.96</v>
      </c>
      <c r="AC451" s="14">
        <f t="shared" ca="1" si="185"/>
        <v>5005</v>
      </c>
      <c r="AD451" s="14">
        <f t="shared" ca="1" si="192"/>
        <v>0</v>
      </c>
      <c r="AE451">
        <f t="shared" ca="1" si="193"/>
        <v>4</v>
      </c>
      <c r="AF451" s="46">
        <f t="shared" ca="1" si="194"/>
        <v>-2626.7283750951574</v>
      </c>
      <c r="AH451" s="42">
        <f t="shared" ca="1" si="187"/>
        <v>0.15046281372844883</v>
      </c>
      <c r="AI451" s="42">
        <f t="shared" ca="1" si="186"/>
        <v>0.49424510475305794</v>
      </c>
      <c r="AJ451" s="42">
        <f t="shared" ca="1" si="186"/>
        <v>0.44580426086897162</v>
      </c>
      <c r="AK451" s="42">
        <f t="shared" ca="1" si="186"/>
        <v>0.9391268368191471</v>
      </c>
      <c r="AL451" s="42">
        <f t="shared" ca="1" si="186"/>
        <v>0.56620186320927379</v>
      </c>
      <c r="AM451" s="42">
        <f t="shared" ca="1" si="186"/>
        <v>0.34904251240357709</v>
      </c>
    </row>
    <row r="452" spans="9:39" x14ac:dyDescent="0.3">
      <c r="I452">
        <v>449</v>
      </c>
      <c r="J452" s="14">
        <f t="shared" ca="1" si="170"/>
        <v>-61788</v>
      </c>
      <c r="K452" s="41">
        <f t="shared" ca="1" si="171"/>
        <v>18.93</v>
      </c>
      <c r="L452" s="41">
        <f t="shared" ca="1" si="172"/>
        <v>12.59</v>
      </c>
      <c r="M452" s="14">
        <f t="shared" ca="1" si="173"/>
        <v>5033</v>
      </c>
      <c r="N452" s="14">
        <f t="shared" ca="1" si="188"/>
        <v>21909.219999999998</v>
      </c>
      <c r="O452" s="41">
        <f t="shared" ca="1" si="174"/>
        <v>17.809999999999999</v>
      </c>
      <c r="P452" s="41">
        <f t="shared" ca="1" si="175"/>
        <v>13.5</v>
      </c>
      <c r="Q452" s="14">
        <f t="shared" ca="1" si="176"/>
        <v>5188</v>
      </c>
      <c r="R452" s="14">
        <f t="shared" ca="1" si="189"/>
        <v>12360.279999999992</v>
      </c>
      <c r="S452" s="41">
        <f t="shared" ca="1" si="177"/>
        <v>18.43</v>
      </c>
      <c r="T452" s="41">
        <f t="shared" ca="1" si="178"/>
        <v>13.36</v>
      </c>
      <c r="U452" s="14">
        <f t="shared" ca="1" si="179"/>
        <v>5053</v>
      </c>
      <c r="V452" s="14">
        <f t="shared" ca="1" si="190"/>
        <v>15618.710000000003</v>
      </c>
      <c r="W452" s="41">
        <f t="shared" ca="1" si="180"/>
        <v>18.57</v>
      </c>
      <c r="X452" s="41">
        <f t="shared" ca="1" si="181"/>
        <v>13.22</v>
      </c>
      <c r="Y452" s="14">
        <f t="shared" ca="1" si="182"/>
        <v>5085</v>
      </c>
      <c r="Z452" s="14">
        <f t="shared" ca="1" si="191"/>
        <v>0</v>
      </c>
      <c r="AA452" s="41">
        <f t="shared" ca="1" si="183"/>
        <v>19.260000000000002</v>
      </c>
      <c r="AB452" s="41">
        <f t="shared" ca="1" si="184"/>
        <v>13.46</v>
      </c>
      <c r="AC452" s="14">
        <f t="shared" ca="1" si="185"/>
        <v>5185</v>
      </c>
      <c r="AD452" s="14">
        <f t="shared" ca="1" si="192"/>
        <v>0</v>
      </c>
      <c r="AE452">
        <f t="shared" ca="1" si="193"/>
        <v>3</v>
      </c>
      <c r="AF452" s="46">
        <f t="shared" ca="1" si="194"/>
        <v>-16042.027583616271</v>
      </c>
      <c r="AH452" s="42">
        <f t="shared" ca="1" si="187"/>
        <v>0.3352151668310529</v>
      </c>
      <c r="AI452" s="42">
        <f t="shared" ca="1" si="186"/>
        <v>0.30012928237768488</v>
      </c>
      <c r="AJ452" s="42">
        <f t="shared" ca="1" si="186"/>
        <v>0.7408898380662251</v>
      </c>
      <c r="AK452" s="42">
        <f t="shared" ca="1" si="186"/>
        <v>0.72508181711482256</v>
      </c>
      <c r="AL452" s="42">
        <f t="shared" ca="1" si="186"/>
        <v>0.65010588724641671</v>
      </c>
      <c r="AM452" s="42">
        <f t="shared" ca="1" si="186"/>
        <v>1.6900905637686869E-2</v>
      </c>
    </row>
    <row r="453" spans="9:39" x14ac:dyDescent="0.3">
      <c r="I453">
        <v>450</v>
      </c>
      <c r="J453" s="14">
        <f t="shared" ref="J453:J516" ca="1" si="195">RANDBETWEEN($B$13,$C$13)*-1</f>
        <v>-62793</v>
      </c>
      <c r="K453" s="41">
        <f t="shared" ref="K453:K516" ca="1" si="196">RANDBETWEEN($E$14,$F$14)/100</f>
        <v>18.809999999999999</v>
      </c>
      <c r="L453" s="41">
        <f t="shared" ref="L453:L516" ca="1" si="197">RANDBETWEEN($E$15,$F$15)/100</f>
        <v>13.91</v>
      </c>
      <c r="M453" s="14">
        <f t="shared" ref="M453:M516" ca="1" si="198">IF(AH453&lt;=0.1,RANDBETWEEN($B$23,$C$23),IF(AND(AH453&gt;0.1,AH453&lt;0.7),RANDBETWEEN($D$23,$E$23),IF(AH453&gt;=0.7,RANDBETWEEN($F$23,$G$23),FALSE)))</f>
        <v>5026</v>
      </c>
      <c r="N453" s="14">
        <f t="shared" ca="1" si="188"/>
        <v>14627.399999999994</v>
      </c>
      <c r="O453" s="41">
        <f t="shared" ref="O453:O516" ca="1" si="199">RANDBETWEEN($E$14,$F$14)/100</f>
        <v>18.2</v>
      </c>
      <c r="P453" s="41">
        <f t="shared" ref="P453:P516" ca="1" si="200">RANDBETWEEN($E$15,$F$15)/100</f>
        <v>13.81</v>
      </c>
      <c r="Q453" s="14" t="b">
        <f t="shared" ref="Q453:Q516" ca="1" si="201">IF(AI453&lt;=0.1,RANDBETWEEN($B$23,$C$23),IF(AND(AI453&gt;0.1,AL453&lt;0.7),RANDBETWEEN($D$23,$E$23),IF(AI453&gt;=0.7,RANDBETWEEN($F$23,$G$23),FALSE)))</f>
        <v>0</v>
      </c>
      <c r="R453" s="14">
        <f t="shared" ca="1" si="189"/>
        <v>-10000</v>
      </c>
      <c r="S453" s="41">
        <f t="shared" ref="S453:S516" ca="1" si="202">RANDBETWEEN($E$14,$F$14)/100</f>
        <v>18.25</v>
      </c>
      <c r="T453" s="41">
        <f t="shared" ref="T453:T516" ca="1" si="203">RANDBETWEEN($E$15,$F$15)/100</f>
        <v>12.87</v>
      </c>
      <c r="U453" s="14">
        <f t="shared" ref="U453:U516" ca="1" si="204">IF(AJ453&lt;=0.1,RANDBETWEEN($B$23,$C$23),IF(AND(AJ453&gt;0.1,AP453&lt;0.7),RANDBETWEEN($D$23,$E$23),IF(AJ453&gt;=0.7,RANDBETWEEN($F$23,$G$23),FALSE)))</f>
        <v>5158</v>
      </c>
      <c r="V453" s="14">
        <f t="shared" ca="1" si="190"/>
        <v>17750.040000000005</v>
      </c>
      <c r="W453" s="41">
        <f t="shared" ref="W453:W516" ca="1" si="205">RANDBETWEEN($E$14,$F$14)/100</f>
        <v>17.73</v>
      </c>
      <c r="X453" s="41">
        <f t="shared" ref="X453:X516" ca="1" si="206">RANDBETWEEN($E$15,$F$15)/100</f>
        <v>12.95</v>
      </c>
      <c r="Y453" s="14">
        <f t="shared" ref="Y453:Y516" ca="1" si="207">IF(AK453&lt;=0.1,RANDBETWEEN($B$23,$C$23),IF(AND(AK453&gt;0.1,AT453&lt;0.7),RANDBETWEEN($D$23,$E$23),IF(AK453&gt;=0.7,RANDBETWEEN($F$23,$G$23),FALSE)))</f>
        <v>5179</v>
      </c>
      <c r="Z453" s="14">
        <f t="shared" ca="1" si="191"/>
        <v>14755.620000000006</v>
      </c>
      <c r="AA453" s="41">
        <f t="shared" ref="AA453:AA516" ca="1" si="208">RANDBETWEEN($E$14,$F$14)/100</f>
        <v>18.7</v>
      </c>
      <c r="AB453" s="41">
        <f t="shared" ref="AB453:AB516" ca="1" si="209">RANDBETWEEN($E$15,$F$15)/100</f>
        <v>13.89</v>
      </c>
      <c r="AC453" s="14">
        <f t="shared" ref="AC453:AC516" ca="1" si="210">IF(AL453&lt;=0.1,RANDBETWEEN($B$23,$C$23),IF(AND(AL453&gt;0.1,AX453&lt;0.7),RANDBETWEEN($D$23,$E$23),IF(AL453&gt;=0.7,RANDBETWEEN($F$23,$G$23),FALSE)))</f>
        <v>5165</v>
      </c>
      <c r="AD453" s="14">
        <f t="shared" ca="1" si="192"/>
        <v>14843.649999999994</v>
      </c>
      <c r="AE453">
        <f t="shared" ca="1" si="193"/>
        <v>5</v>
      </c>
      <c r="AF453" s="46">
        <f t="shared" ca="1" si="194"/>
        <v>-19066.398775917107</v>
      </c>
      <c r="AH453" s="42">
        <f t="shared" ca="1" si="187"/>
        <v>0.30171477602173535</v>
      </c>
      <c r="AI453" s="42">
        <f t="shared" ca="1" si="186"/>
        <v>0.42985803240617593</v>
      </c>
      <c r="AJ453" s="42">
        <f t="shared" ca="1" si="186"/>
        <v>0.35291492604524166</v>
      </c>
      <c r="AK453" s="42">
        <f t="shared" ca="1" si="186"/>
        <v>0.37035009497280258</v>
      </c>
      <c r="AL453" s="42">
        <f t="shared" ca="1" si="186"/>
        <v>0.9688497524211368</v>
      </c>
      <c r="AM453" s="42">
        <f t="shared" ca="1" si="186"/>
        <v>0.81104243740011328</v>
      </c>
    </row>
    <row r="454" spans="9:39" x14ac:dyDescent="0.3">
      <c r="I454">
        <v>451</v>
      </c>
      <c r="J454" s="14">
        <f t="shared" ca="1" si="195"/>
        <v>-63252</v>
      </c>
      <c r="K454" s="41">
        <f t="shared" ca="1" si="196"/>
        <v>19</v>
      </c>
      <c r="L454" s="41">
        <f t="shared" ca="1" si="197"/>
        <v>12.9</v>
      </c>
      <c r="M454" s="14">
        <f t="shared" ca="1" si="198"/>
        <v>5348</v>
      </c>
      <c r="N454" s="14">
        <f t="shared" ca="1" si="188"/>
        <v>22622.799999999999</v>
      </c>
      <c r="O454" s="41">
        <f t="shared" ca="1" si="199"/>
        <v>19.38</v>
      </c>
      <c r="P454" s="41">
        <f t="shared" ca="1" si="200"/>
        <v>13.38</v>
      </c>
      <c r="Q454" s="14">
        <f t="shared" ca="1" si="201"/>
        <v>4917</v>
      </c>
      <c r="R454" s="14">
        <f t="shared" ca="1" si="189"/>
        <v>19501.999999999993</v>
      </c>
      <c r="S454" s="41">
        <f t="shared" ca="1" si="202"/>
        <v>17.75</v>
      </c>
      <c r="T454" s="41">
        <f t="shared" ca="1" si="203"/>
        <v>13.37</v>
      </c>
      <c r="U454" s="14">
        <f t="shared" ca="1" si="204"/>
        <v>5133</v>
      </c>
      <c r="V454" s="14">
        <f t="shared" ca="1" si="190"/>
        <v>12482.540000000005</v>
      </c>
      <c r="W454" s="41">
        <f t="shared" ca="1" si="205"/>
        <v>18.329999999999998</v>
      </c>
      <c r="X454" s="41">
        <f t="shared" ca="1" si="206"/>
        <v>13.38</v>
      </c>
      <c r="Y454" s="14">
        <f t="shared" ca="1" si="207"/>
        <v>5155</v>
      </c>
      <c r="Z454" s="14">
        <f t="shared" ca="1" si="191"/>
        <v>15517.249999999985</v>
      </c>
      <c r="AA454" s="41">
        <f t="shared" ca="1" si="208"/>
        <v>18.27</v>
      </c>
      <c r="AB454" s="41">
        <f t="shared" ca="1" si="209"/>
        <v>13.02</v>
      </c>
      <c r="AC454" s="14">
        <f t="shared" ca="1" si="210"/>
        <v>5019</v>
      </c>
      <c r="AD454" s="14">
        <f t="shared" ca="1" si="192"/>
        <v>0</v>
      </c>
      <c r="AE454">
        <f t="shared" ca="1" si="193"/>
        <v>4</v>
      </c>
      <c r="AF454" s="46">
        <f t="shared" ca="1" si="194"/>
        <v>-1680.4986743365228</v>
      </c>
      <c r="AH454" s="42">
        <f t="shared" ca="1" si="187"/>
        <v>0.7633652731189432</v>
      </c>
      <c r="AI454" s="42">
        <f t="shared" ca="1" si="186"/>
        <v>5.0879821219392052E-2</v>
      </c>
      <c r="AJ454" s="42">
        <f t="shared" ca="1" si="186"/>
        <v>0.71135901763667586</v>
      </c>
      <c r="AK454" s="42">
        <f t="shared" ref="AI454:AM501" ca="1" si="211">RAND()</f>
        <v>0.92594683231199282</v>
      </c>
      <c r="AL454" s="42">
        <f t="shared" ca="1" si="211"/>
        <v>0.68940048356423134</v>
      </c>
      <c r="AM454" s="42">
        <f t="shared" ca="1" si="211"/>
        <v>0.44721938934746885</v>
      </c>
    </row>
    <row r="455" spans="9:39" x14ac:dyDescent="0.3">
      <c r="I455">
        <v>452</v>
      </c>
      <c r="J455" s="14">
        <f t="shared" ca="1" si="195"/>
        <v>-63237</v>
      </c>
      <c r="K455" s="41">
        <f t="shared" ca="1" si="196"/>
        <v>19.059999999999999</v>
      </c>
      <c r="L455" s="41">
        <f t="shared" ca="1" si="197"/>
        <v>12.92</v>
      </c>
      <c r="M455" s="14">
        <f t="shared" ca="1" si="198"/>
        <v>5182</v>
      </c>
      <c r="N455" s="14">
        <f t="shared" ca="1" si="188"/>
        <v>21817.479999999992</v>
      </c>
      <c r="O455" s="41">
        <f t="shared" ca="1" si="199"/>
        <v>17.809999999999999</v>
      </c>
      <c r="P455" s="41">
        <f t="shared" ca="1" si="200"/>
        <v>12.87</v>
      </c>
      <c r="Q455" s="14">
        <f t="shared" ca="1" si="201"/>
        <v>5007</v>
      </c>
      <c r="R455" s="14">
        <f t="shared" ca="1" si="189"/>
        <v>14734.579999999998</v>
      </c>
      <c r="S455" s="41">
        <f t="shared" ca="1" si="202"/>
        <v>18.97</v>
      </c>
      <c r="T455" s="41">
        <f t="shared" ca="1" si="203"/>
        <v>13.87</v>
      </c>
      <c r="U455" s="14">
        <f t="shared" ca="1" si="204"/>
        <v>5121</v>
      </c>
      <c r="V455" s="14">
        <f t="shared" ca="1" si="190"/>
        <v>16117.099999999999</v>
      </c>
      <c r="W455" s="41">
        <f t="shared" ca="1" si="205"/>
        <v>18.239999999999998</v>
      </c>
      <c r="X455" s="41">
        <f t="shared" ca="1" si="206"/>
        <v>12.6</v>
      </c>
      <c r="Y455" s="14">
        <f t="shared" ca="1" si="207"/>
        <v>5068</v>
      </c>
      <c r="Z455" s="14">
        <f t="shared" ca="1" si="191"/>
        <v>18583.519999999993</v>
      </c>
      <c r="AA455" s="41">
        <f t="shared" ca="1" si="208"/>
        <v>19.440000000000001</v>
      </c>
      <c r="AB455" s="41">
        <f t="shared" ca="1" si="209"/>
        <v>13.51</v>
      </c>
      <c r="AC455" s="14">
        <f t="shared" ca="1" si="210"/>
        <v>5139</v>
      </c>
      <c r="AD455" s="14">
        <f t="shared" ca="1" si="192"/>
        <v>0</v>
      </c>
      <c r="AE455">
        <f t="shared" ca="1" si="193"/>
        <v>4</v>
      </c>
      <c r="AF455" s="46">
        <f t="shared" ca="1" si="194"/>
        <v>-1215.690163954037</v>
      </c>
      <c r="AH455" s="42">
        <f t="shared" ca="1" si="187"/>
        <v>0.32339645584253007</v>
      </c>
      <c r="AI455" s="42">
        <f t="shared" ca="1" si="211"/>
        <v>0.39853948059313293</v>
      </c>
      <c r="AJ455" s="42">
        <f t="shared" ca="1" si="211"/>
        <v>0.66828077021315602</v>
      </c>
      <c r="AK455" s="42">
        <f t="shared" ca="1" si="211"/>
        <v>0.13125375946733464</v>
      </c>
      <c r="AL455" s="42">
        <f t="shared" ca="1" si="211"/>
        <v>0.45557733298024961</v>
      </c>
      <c r="AM455" s="42">
        <f t="shared" ca="1" si="211"/>
        <v>0.50871105184468079</v>
      </c>
    </row>
    <row r="456" spans="9:39" x14ac:dyDescent="0.3">
      <c r="I456">
        <v>453</v>
      </c>
      <c r="J456" s="14">
        <f t="shared" ca="1" si="195"/>
        <v>-63401</v>
      </c>
      <c r="K456" s="41">
        <f t="shared" ca="1" si="196"/>
        <v>18.79</v>
      </c>
      <c r="L456" s="41">
        <f t="shared" ca="1" si="197"/>
        <v>12.86</v>
      </c>
      <c r="M456" s="14">
        <f t="shared" ca="1" si="198"/>
        <v>5099</v>
      </c>
      <c r="N456" s="14">
        <f t="shared" ca="1" si="188"/>
        <v>20237.07</v>
      </c>
      <c r="O456" s="41">
        <f t="shared" ca="1" si="199"/>
        <v>18.38</v>
      </c>
      <c r="P456" s="41">
        <f t="shared" ca="1" si="200"/>
        <v>13.56</v>
      </c>
      <c r="Q456" s="14">
        <f t="shared" ca="1" si="201"/>
        <v>5062</v>
      </c>
      <c r="R456" s="14">
        <f t="shared" ca="1" si="189"/>
        <v>14398.839999999993</v>
      </c>
      <c r="S456" s="41">
        <f t="shared" ca="1" si="202"/>
        <v>17.809999999999999</v>
      </c>
      <c r="T456" s="41">
        <f t="shared" ca="1" si="203"/>
        <v>12.73</v>
      </c>
      <c r="U456" s="14">
        <f t="shared" ca="1" si="204"/>
        <v>5175</v>
      </c>
      <c r="V456" s="14">
        <f t="shared" ca="1" si="190"/>
        <v>16288.999999999993</v>
      </c>
      <c r="W456" s="41">
        <f t="shared" ca="1" si="205"/>
        <v>18.97</v>
      </c>
      <c r="X456" s="41">
        <f t="shared" ca="1" si="206"/>
        <v>12.82</v>
      </c>
      <c r="Y456" s="14">
        <f t="shared" ca="1" si="207"/>
        <v>5073</v>
      </c>
      <c r="Z456" s="14">
        <f t="shared" ca="1" si="191"/>
        <v>21198.949999999993</v>
      </c>
      <c r="AA456" s="41">
        <f t="shared" ca="1" si="208"/>
        <v>19.47</v>
      </c>
      <c r="AB456" s="41">
        <f t="shared" ca="1" si="209"/>
        <v>13.4</v>
      </c>
      <c r="AC456" s="14">
        <f t="shared" ca="1" si="210"/>
        <v>5000</v>
      </c>
      <c r="AD456" s="14">
        <f t="shared" ca="1" si="192"/>
        <v>20349.999999999993</v>
      </c>
      <c r="AE456">
        <f t="shared" ca="1" si="193"/>
        <v>5</v>
      </c>
      <c r="AF456" s="46">
        <f t="shared" ca="1" si="194"/>
        <v>13377.649144782816</v>
      </c>
      <c r="AH456" s="42">
        <f t="shared" ca="1" si="187"/>
        <v>0.57696312015226148</v>
      </c>
      <c r="AI456" s="42">
        <f t="shared" ca="1" si="211"/>
        <v>0.96775458567346195</v>
      </c>
      <c r="AJ456" s="42">
        <f t="shared" ca="1" si="211"/>
        <v>0.34655774527838512</v>
      </c>
      <c r="AK456" s="42">
        <f t="shared" ca="1" si="211"/>
        <v>0.17649152827745929</v>
      </c>
      <c r="AL456" s="42">
        <f t="shared" ca="1" si="211"/>
        <v>0.5425352539540127</v>
      </c>
      <c r="AM456" s="42">
        <f t="shared" ca="1" si="211"/>
        <v>0.8186982901784875</v>
      </c>
    </row>
    <row r="457" spans="9:39" x14ac:dyDescent="0.3">
      <c r="I457">
        <v>454</v>
      </c>
      <c r="J457" s="14">
        <f t="shared" ca="1" si="195"/>
        <v>-59280</v>
      </c>
      <c r="K457" s="41">
        <f t="shared" ca="1" si="196"/>
        <v>19.079999999999998</v>
      </c>
      <c r="L457" s="41">
        <f t="shared" ca="1" si="197"/>
        <v>13.55</v>
      </c>
      <c r="M457" s="14">
        <f t="shared" ca="1" si="198"/>
        <v>4976</v>
      </c>
      <c r="N457" s="14">
        <f t="shared" ca="1" si="188"/>
        <v>17517.279999999988</v>
      </c>
      <c r="O457" s="41">
        <f t="shared" ca="1" si="199"/>
        <v>18.510000000000002</v>
      </c>
      <c r="P457" s="41">
        <f t="shared" ca="1" si="200"/>
        <v>13.96</v>
      </c>
      <c r="Q457" s="14" t="b">
        <f t="shared" ca="1" si="201"/>
        <v>0</v>
      </c>
      <c r="R457" s="14">
        <f t="shared" ca="1" si="189"/>
        <v>-10000</v>
      </c>
      <c r="S457" s="41">
        <f t="shared" ca="1" si="202"/>
        <v>18.54</v>
      </c>
      <c r="T457" s="41">
        <f t="shared" ca="1" si="203"/>
        <v>12.5</v>
      </c>
      <c r="U457" s="14">
        <f t="shared" ca="1" si="204"/>
        <v>5172</v>
      </c>
      <c r="V457" s="14">
        <f t="shared" ca="1" si="190"/>
        <v>21238.879999999997</v>
      </c>
      <c r="W457" s="41">
        <f t="shared" ca="1" si="205"/>
        <v>19.18</v>
      </c>
      <c r="X457" s="41">
        <f t="shared" ca="1" si="206"/>
        <v>12.66</v>
      </c>
      <c r="Y457" s="14">
        <f t="shared" ca="1" si="207"/>
        <v>5122</v>
      </c>
      <c r="Z457" s="14">
        <f t="shared" ca="1" si="191"/>
        <v>23395.439999999995</v>
      </c>
      <c r="AA457" s="41">
        <f t="shared" ca="1" si="208"/>
        <v>18.34</v>
      </c>
      <c r="AB457" s="41">
        <f t="shared" ca="1" si="209"/>
        <v>13.89</v>
      </c>
      <c r="AC457" s="14">
        <f t="shared" ca="1" si="210"/>
        <v>5147</v>
      </c>
      <c r="AD457" s="14">
        <f t="shared" ca="1" si="192"/>
        <v>12904.149999999998</v>
      </c>
      <c r="AE457">
        <f t="shared" ca="1" si="193"/>
        <v>5</v>
      </c>
      <c r="AF457" s="46">
        <f t="shared" ca="1" si="194"/>
        <v>-5327.8717254923386</v>
      </c>
      <c r="AH457" s="42">
        <f t="shared" ca="1" si="187"/>
        <v>7.2605317256990931E-2</v>
      </c>
      <c r="AI457" s="42">
        <f t="shared" ca="1" si="211"/>
        <v>0.15166811370546185</v>
      </c>
      <c r="AJ457" s="42">
        <f t="shared" ca="1" si="211"/>
        <v>0.60601903074433683</v>
      </c>
      <c r="AK457" s="42">
        <f t="shared" ca="1" si="211"/>
        <v>0.95821657403976479</v>
      </c>
      <c r="AL457" s="42">
        <f t="shared" ca="1" si="211"/>
        <v>0.73578245073278514</v>
      </c>
      <c r="AM457" s="42">
        <f t="shared" ca="1" si="211"/>
        <v>0.96445961869815033</v>
      </c>
    </row>
    <row r="458" spans="9:39" x14ac:dyDescent="0.3">
      <c r="I458">
        <v>455</v>
      </c>
      <c r="J458" s="14">
        <f t="shared" ca="1" si="195"/>
        <v>-60417</v>
      </c>
      <c r="K458" s="41">
        <f t="shared" ca="1" si="196"/>
        <v>17.95</v>
      </c>
      <c r="L458" s="41">
        <f t="shared" ca="1" si="197"/>
        <v>13.14</v>
      </c>
      <c r="M458" s="14">
        <f t="shared" ca="1" si="198"/>
        <v>5045</v>
      </c>
      <c r="N458" s="14">
        <f t="shared" ca="1" si="188"/>
        <v>14266.449999999993</v>
      </c>
      <c r="O458" s="41">
        <f t="shared" ca="1" si="199"/>
        <v>19.21</v>
      </c>
      <c r="P458" s="41">
        <f t="shared" ca="1" si="200"/>
        <v>13.35</v>
      </c>
      <c r="Q458" s="14">
        <f t="shared" ca="1" si="201"/>
        <v>5136</v>
      </c>
      <c r="R458" s="14">
        <f t="shared" ca="1" si="189"/>
        <v>20096.960000000006</v>
      </c>
      <c r="S458" s="41">
        <f t="shared" ca="1" si="202"/>
        <v>18.53</v>
      </c>
      <c r="T458" s="41">
        <f t="shared" ca="1" si="203"/>
        <v>13.64</v>
      </c>
      <c r="U458" s="14">
        <f t="shared" ca="1" si="204"/>
        <v>5084</v>
      </c>
      <c r="V458" s="14">
        <f t="shared" ca="1" si="190"/>
        <v>14860.760000000002</v>
      </c>
      <c r="W458" s="41">
        <f t="shared" ca="1" si="205"/>
        <v>18.690000000000001</v>
      </c>
      <c r="X458" s="41">
        <f t="shared" ca="1" si="206"/>
        <v>13.15</v>
      </c>
      <c r="Y458" s="14">
        <f t="shared" ca="1" si="207"/>
        <v>5166</v>
      </c>
      <c r="Z458" s="14">
        <f t="shared" ca="1" si="191"/>
        <v>18619.640000000003</v>
      </c>
      <c r="AA458" s="41">
        <f t="shared" ca="1" si="208"/>
        <v>18.100000000000001</v>
      </c>
      <c r="AB458" s="41">
        <f t="shared" ca="1" si="209"/>
        <v>13.72</v>
      </c>
      <c r="AC458" s="14">
        <f t="shared" ca="1" si="210"/>
        <v>4914</v>
      </c>
      <c r="AD458" s="14">
        <f t="shared" ca="1" si="192"/>
        <v>0</v>
      </c>
      <c r="AE458">
        <f t="shared" ca="1" si="193"/>
        <v>4</v>
      </c>
      <c r="AF458" s="46">
        <f t="shared" ca="1" si="194"/>
        <v>-1741.4929606259614</v>
      </c>
      <c r="AH458" s="42">
        <f t="shared" ca="1" si="187"/>
        <v>0.60404342562856972</v>
      </c>
      <c r="AI458" s="42">
        <f t="shared" ca="1" si="211"/>
        <v>0.69058801964427485</v>
      </c>
      <c r="AJ458" s="42">
        <f t="shared" ca="1" si="211"/>
        <v>0.93233940553182593</v>
      </c>
      <c r="AK458" s="42">
        <f t="shared" ca="1" si="211"/>
        <v>0.49294771774134882</v>
      </c>
      <c r="AL458" s="42">
        <f t="shared" ca="1" si="211"/>
        <v>4.0197420002737627E-2</v>
      </c>
      <c r="AM458" s="42">
        <f t="shared" ca="1" si="211"/>
        <v>0.6965747976573099</v>
      </c>
    </row>
    <row r="459" spans="9:39" x14ac:dyDescent="0.3">
      <c r="I459">
        <v>456</v>
      </c>
      <c r="J459" s="14">
        <f t="shared" ca="1" si="195"/>
        <v>-58783</v>
      </c>
      <c r="K459" s="41">
        <f t="shared" ca="1" si="196"/>
        <v>18.010000000000002</v>
      </c>
      <c r="L459" s="41">
        <f t="shared" ca="1" si="197"/>
        <v>12.84</v>
      </c>
      <c r="M459" s="14">
        <f t="shared" ca="1" si="198"/>
        <v>5152</v>
      </c>
      <c r="N459" s="14">
        <f t="shared" ca="1" si="188"/>
        <v>16635.840000000007</v>
      </c>
      <c r="O459" s="41">
        <f t="shared" ca="1" si="199"/>
        <v>17.98</v>
      </c>
      <c r="P459" s="41">
        <f t="shared" ca="1" si="200"/>
        <v>13.33</v>
      </c>
      <c r="Q459" s="14" t="b">
        <f t="shared" ca="1" si="201"/>
        <v>0</v>
      </c>
      <c r="R459" s="14">
        <f t="shared" ca="1" si="189"/>
        <v>-10000</v>
      </c>
      <c r="S459" s="41">
        <f t="shared" ca="1" si="202"/>
        <v>18.829999999999998</v>
      </c>
      <c r="T459" s="41">
        <f t="shared" ca="1" si="203"/>
        <v>12.87</v>
      </c>
      <c r="U459" s="14">
        <f t="shared" ca="1" si="204"/>
        <v>5143</v>
      </c>
      <c r="V459" s="14">
        <f t="shared" ca="1" si="190"/>
        <v>20652.279999999995</v>
      </c>
      <c r="W459" s="41">
        <f t="shared" ca="1" si="205"/>
        <v>19.48</v>
      </c>
      <c r="X459" s="41">
        <f t="shared" ca="1" si="206"/>
        <v>13.15</v>
      </c>
      <c r="Y459" s="14">
        <f t="shared" ca="1" si="207"/>
        <v>5039</v>
      </c>
      <c r="Z459" s="14">
        <f t="shared" ca="1" si="191"/>
        <v>21896.87</v>
      </c>
      <c r="AA459" s="41">
        <f t="shared" ca="1" si="208"/>
        <v>18.63</v>
      </c>
      <c r="AB459" s="41">
        <f t="shared" ca="1" si="209"/>
        <v>13.81</v>
      </c>
      <c r="AC459" s="14">
        <f t="shared" ca="1" si="210"/>
        <v>5191</v>
      </c>
      <c r="AD459" s="14">
        <f t="shared" ca="1" si="192"/>
        <v>0</v>
      </c>
      <c r="AE459">
        <f t="shared" ca="1" si="193"/>
        <v>4</v>
      </c>
      <c r="AF459" s="46">
        <f t="shared" ca="1" si="194"/>
        <v>-16324.859643932139</v>
      </c>
      <c r="AH459" s="42">
        <f t="shared" ca="1" si="187"/>
        <v>0.59502745218358999</v>
      </c>
      <c r="AI459" s="42">
        <f t="shared" ca="1" si="211"/>
        <v>0.12894062025498265</v>
      </c>
      <c r="AJ459" s="42">
        <f t="shared" ca="1" si="211"/>
        <v>0.94786786431828218</v>
      </c>
      <c r="AK459" s="42">
        <f t="shared" ca="1" si="211"/>
        <v>0.95203976644624833</v>
      </c>
      <c r="AL459" s="42">
        <f t="shared" ca="1" si="211"/>
        <v>0.73204455676212921</v>
      </c>
      <c r="AM459" s="42">
        <f t="shared" ca="1" si="211"/>
        <v>0.14686049687389768</v>
      </c>
    </row>
    <row r="460" spans="9:39" x14ac:dyDescent="0.3">
      <c r="I460">
        <v>457</v>
      </c>
      <c r="J460" s="14">
        <f t="shared" ca="1" si="195"/>
        <v>-61248</v>
      </c>
      <c r="K460" s="41">
        <f t="shared" ca="1" si="196"/>
        <v>19.14</v>
      </c>
      <c r="L460" s="41">
        <f t="shared" ca="1" si="197"/>
        <v>13.06</v>
      </c>
      <c r="M460" s="14">
        <f t="shared" ca="1" si="198"/>
        <v>5034</v>
      </c>
      <c r="N460" s="14">
        <f t="shared" ca="1" si="188"/>
        <v>20606.72</v>
      </c>
      <c r="O460" s="41">
        <f t="shared" ca="1" si="199"/>
        <v>18.760000000000002</v>
      </c>
      <c r="P460" s="41">
        <f t="shared" ca="1" si="200"/>
        <v>13.38</v>
      </c>
      <c r="Q460" s="14">
        <f t="shared" ca="1" si="201"/>
        <v>4951</v>
      </c>
      <c r="R460" s="14">
        <f t="shared" ca="1" si="189"/>
        <v>16636.380000000005</v>
      </c>
      <c r="S460" s="41">
        <f t="shared" ca="1" si="202"/>
        <v>19.37</v>
      </c>
      <c r="T460" s="41">
        <f t="shared" ca="1" si="203"/>
        <v>13.85</v>
      </c>
      <c r="U460" s="14">
        <f t="shared" ca="1" si="204"/>
        <v>5124</v>
      </c>
      <c r="V460" s="14">
        <f t="shared" ca="1" si="190"/>
        <v>18284.480000000007</v>
      </c>
      <c r="W460" s="41">
        <f t="shared" ca="1" si="205"/>
        <v>18.670000000000002</v>
      </c>
      <c r="X460" s="41">
        <f t="shared" ca="1" si="206"/>
        <v>13</v>
      </c>
      <c r="Y460" s="14">
        <f t="shared" ca="1" si="207"/>
        <v>5119</v>
      </c>
      <c r="Z460" s="14">
        <f t="shared" ca="1" si="191"/>
        <v>19024.73000000001</v>
      </c>
      <c r="AA460" s="41">
        <f t="shared" ca="1" si="208"/>
        <v>17.87</v>
      </c>
      <c r="AB460" s="41">
        <f t="shared" ca="1" si="209"/>
        <v>12.7</v>
      </c>
      <c r="AC460" s="14">
        <f t="shared" ca="1" si="210"/>
        <v>5148</v>
      </c>
      <c r="AD460" s="14">
        <f t="shared" ca="1" si="192"/>
        <v>0</v>
      </c>
      <c r="AE460">
        <f t="shared" ca="1" si="193"/>
        <v>4</v>
      </c>
      <c r="AF460" s="46">
        <f t="shared" ca="1" si="194"/>
        <v>3226.4065354238637</v>
      </c>
      <c r="AH460" s="42">
        <f t="shared" ca="1" si="187"/>
        <v>0.11766132112318217</v>
      </c>
      <c r="AI460" s="42">
        <f t="shared" ca="1" si="211"/>
        <v>3.3323801478326254E-2</v>
      </c>
      <c r="AJ460" s="42">
        <f t="shared" ca="1" si="211"/>
        <v>0.35260973678547014</v>
      </c>
      <c r="AK460" s="42">
        <f t="shared" ca="1" si="211"/>
        <v>0.66007801744787542</v>
      </c>
      <c r="AL460" s="42">
        <f t="shared" ca="1" si="211"/>
        <v>0.32634996918413539</v>
      </c>
      <c r="AM460" s="42">
        <f t="shared" ca="1" si="211"/>
        <v>0.40122186054996134</v>
      </c>
    </row>
    <row r="461" spans="9:39" x14ac:dyDescent="0.3">
      <c r="I461">
        <v>458</v>
      </c>
      <c r="J461" s="14">
        <f t="shared" ca="1" si="195"/>
        <v>-62601</v>
      </c>
      <c r="K461" s="41">
        <f t="shared" ca="1" si="196"/>
        <v>19.07</v>
      </c>
      <c r="L461" s="41">
        <f t="shared" ca="1" si="197"/>
        <v>12.57</v>
      </c>
      <c r="M461" s="14">
        <f t="shared" ca="1" si="198"/>
        <v>5307</v>
      </c>
      <c r="N461" s="14">
        <f t="shared" ca="1" si="188"/>
        <v>24495.5</v>
      </c>
      <c r="O461" s="41">
        <f t="shared" ca="1" si="199"/>
        <v>17.88</v>
      </c>
      <c r="P461" s="41">
        <f t="shared" ca="1" si="200"/>
        <v>12.8</v>
      </c>
      <c r="Q461" s="14">
        <f t="shared" ca="1" si="201"/>
        <v>4983</v>
      </c>
      <c r="R461" s="14">
        <f t="shared" ca="1" si="189"/>
        <v>15313.639999999992</v>
      </c>
      <c r="S461" s="41">
        <f t="shared" ca="1" si="202"/>
        <v>17.79</v>
      </c>
      <c r="T461" s="41">
        <f t="shared" ca="1" si="203"/>
        <v>12.73</v>
      </c>
      <c r="U461" s="14">
        <f t="shared" ca="1" si="204"/>
        <v>5012</v>
      </c>
      <c r="V461" s="14">
        <f t="shared" ca="1" si="190"/>
        <v>15360.719999999994</v>
      </c>
      <c r="W461" s="41">
        <f t="shared" ca="1" si="205"/>
        <v>18.100000000000001</v>
      </c>
      <c r="X461" s="41">
        <f t="shared" ca="1" si="206"/>
        <v>13.06</v>
      </c>
      <c r="Y461" s="14">
        <f t="shared" ca="1" si="207"/>
        <v>5094</v>
      </c>
      <c r="Z461" s="14">
        <f t="shared" ca="1" si="191"/>
        <v>15673.760000000006</v>
      </c>
      <c r="AA461" s="41">
        <f t="shared" ca="1" si="208"/>
        <v>17.82</v>
      </c>
      <c r="AB461" s="41">
        <f t="shared" ca="1" si="209"/>
        <v>13.67</v>
      </c>
      <c r="AC461" s="14">
        <f t="shared" ca="1" si="210"/>
        <v>5053</v>
      </c>
      <c r="AD461" s="14">
        <f t="shared" ca="1" si="192"/>
        <v>10969.95</v>
      </c>
      <c r="AE461">
        <f t="shared" ca="1" si="193"/>
        <v>5</v>
      </c>
      <c r="AF461" s="46">
        <f t="shared" ca="1" si="194"/>
        <v>7213.8441788831051</v>
      </c>
      <c r="AH461" s="42">
        <f t="shared" ca="1" si="187"/>
        <v>0.83134744834390306</v>
      </c>
      <c r="AI461" s="42">
        <f t="shared" ca="1" si="211"/>
        <v>8.6928166512502791E-2</v>
      </c>
      <c r="AJ461" s="42">
        <f t="shared" ca="1" si="211"/>
        <v>0.23669162327980786</v>
      </c>
      <c r="AK461" s="42">
        <f t="shared" ca="1" si="211"/>
        <v>0.39929012261914032</v>
      </c>
      <c r="AL461" s="42">
        <f t="shared" ca="1" si="211"/>
        <v>0.10111387885211032</v>
      </c>
      <c r="AM461" s="42">
        <f t="shared" ca="1" si="211"/>
        <v>0.76796990774442819</v>
      </c>
    </row>
    <row r="462" spans="9:39" x14ac:dyDescent="0.3">
      <c r="I462">
        <v>459</v>
      </c>
      <c r="J462" s="14">
        <f t="shared" ca="1" si="195"/>
        <v>-63696</v>
      </c>
      <c r="K462" s="41">
        <f t="shared" ca="1" si="196"/>
        <v>17.89</v>
      </c>
      <c r="L462" s="41">
        <f t="shared" ca="1" si="197"/>
        <v>13.87</v>
      </c>
      <c r="M462" s="14">
        <f t="shared" ca="1" si="198"/>
        <v>5041</v>
      </c>
      <c r="N462" s="14">
        <f t="shared" ca="1" si="188"/>
        <v>10264.820000000007</v>
      </c>
      <c r="O462" s="41">
        <f t="shared" ca="1" si="199"/>
        <v>17.96</v>
      </c>
      <c r="P462" s="41">
        <f t="shared" ca="1" si="200"/>
        <v>13.09</v>
      </c>
      <c r="Q462" s="14">
        <f t="shared" ca="1" si="201"/>
        <v>4946</v>
      </c>
      <c r="R462" s="14">
        <f t="shared" ca="1" si="189"/>
        <v>14087.020000000004</v>
      </c>
      <c r="S462" s="41">
        <f t="shared" ca="1" si="202"/>
        <v>18.940000000000001</v>
      </c>
      <c r="T462" s="41">
        <f t="shared" ca="1" si="203"/>
        <v>13.64</v>
      </c>
      <c r="U462" s="14">
        <f t="shared" ca="1" si="204"/>
        <v>5024</v>
      </c>
      <c r="V462" s="14">
        <f t="shared" ca="1" si="190"/>
        <v>16627.200000000004</v>
      </c>
      <c r="W462" s="41">
        <f t="shared" ca="1" si="205"/>
        <v>18.8</v>
      </c>
      <c r="X462" s="41">
        <f t="shared" ca="1" si="206"/>
        <v>13.72</v>
      </c>
      <c r="Y462" s="14">
        <f t="shared" ca="1" si="207"/>
        <v>5057</v>
      </c>
      <c r="Z462" s="14">
        <f t="shared" ca="1" si="191"/>
        <v>0</v>
      </c>
      <c r="AA462" s="41">
        <f t="shared" ca="1" si="208"/>
        <v>17.989999999999998</v>
      </c>
      <c r="AB462" s="41">
        <f t="shared" ca="1" si="209"/>
        <v>13.44</v>
      </c>
      <c r="AC462" s="14">
        <f t="shared" ca="1" si="210"/>
        <v>5199</v>
      </c>
      <c r="AD462" s="14">
        <f t="shared" ca="1" si="192"/>
        <v>0</v>
      </c>
      <c r="AE462">
        <f t="shared" ca="1" si="193"/>
        <v>3</v>
      </c>
      <c r="AF462" s="46">
        <f t="shared" ca="1" si="194"/>
        <v>-25956.879390495957</v>
      </c>
      <c r="AH462" s="42">
        <f t="shared" ca="1" si="187"/>
        <v>0.53518524372151732</v>
      </c>
      <c r="AI462" s="42">
        <f t="shared" ca="1" si="211"/>
        <v>8.6497326889006798E-3</v>
      </c>
      <c r="AJ462" s="42">
        <f t="shared" ca="1" si="211"/>
        <v>0.61688442907808438</v>
      </c>
      <c r="AK462" s="42">
        <f t="shared" ca="1" si="211"/>
        <v>0.50362610759832949</v>
      </c>
      <c r="AL462" s="42">
        <f t="shared" ca="1" si="211"/>
        <v>0.23127429376038477</v>
      </c>
      <c r="AM462" s="42">
        <f t="shared" ca="1" si="211"/>
        <v>7.3843783780860428E-2</v>
      </c>
    </row>
    <row r="463" spans="9:39" x14ac:dyDescent="0.3">
      <c r="I463">
        <v>460</v>
      </c>
      <c r="J463" s="14">
        <f t="shared" ca="1" si="195"/>
        <v>-59629</v>
      </c>
      <c r="K463" s="41">
        <f t="shared" ca="1" si="196"/>
        <v>19.2</v>
      </c>
      <c r="L463" s="41">
        <f t="shared" ca="1" si="197"/>
        <v>13.44</v>
      </c>
      <c r="M463" s="14">
        <f t="shared" ca="1" si="198"/>
        <v>5126</v>
      </c>
      <c r="N463" s="14">
        <f t="shared" ca="1" si="188"/>
        <v>19525.759999999998</v>
      </c>
      <c r="O463" s="41">
        <f t="shared" ca="1" si="199"/>
        <v>19.45</v>
      </c>
      <c r="P463" s="41">
        <f t="shared" ca="1" si="200"/>
        <v>13.29</v>
      </c>
      <c r="Q463" s="14" t="b">
        <f t="shared" ca="1" si="201"/>
        <v>0</v>
      </c>
      <c r="R463" s="14">
        <f t="shared" ca="1" si="189"/>
        <v>-10000</v>
      </c>
      <c r="S463" s="41">
        <f t="shared" ca="1" si="202"/>
        <v>18.55</v>
      </c>
      <c r="T463" s="41">
        <f t="shared" ca="1" si="203"/>
        <v>13.98</v>
      </c>
      <c r="U463" s="14">
        <f t="shared" ca="1" si="204"/>
        <v>5168</v>
      </c>
      <c r="V463" s="14">
        <f t="shared" ca="1" si="190"/>
        <v>13617.760000000002</v>
      </c>
      <c r="W463" s="41">
        <f t="shared" ca="1" si="205"/>
        <v>18.22</v>
      </c>
      <c r="X463" s="41">
        <f t="shared" ca="1" si="206"/>
        <v>12.78</v>
      </c>
      <c r="Y463" s="14">
        <f t="shared" ca="1" si="207"/>
        <v>4955</v>
      </c>
      <c r="Z463" s="14">
        <f t="shared" ca="1" si="191"/>
        <v>16955.199999999997</v>
      </c>
      <c r="AA463" s="41">
        <f t="shared" ca="1" si="208"/>
        <v>18.05</v>
      </c>
      <c r="AB463" s="41">
        <f t="shared" ca="1" si="209"/>
        <v>13.65</v>
      </c>
      <c r="AC463" s="14">
        <f t="shared" ca="1" si="210"/>
        <v>5077</v>
      </c>
      <c r="AD463" s="14">
        <f t="shared" ca="1" si="192"/>
        <v>12338.800000000003</v>
      </c>
      <c r="AE463">
        <f t="shared" ca="1" si="193"/>
        <v>5</v>
      </c>
      <c r="AF463" s="46">
        <f t="shared" ca="1" si="194"/>
        <v>-15117.2892342044</v>
      </c>
      <c r="AH463" s="42">
        <f t="shared" ca="1" si="187"/>
        <v>0.11887951260097618</v>
      </c>
      <c r="AI463" s="42">
        <f t="shared" ca="1" si="211"/>
        <v>0.68531192258476681</v>
      </c>
      <c r="AJ463" s="42">
        <f t="shared" ca="1" si="211"/>
        <v>0.12019998234180351</v>
      </c>
      <c r="AK463" s="42">
        <f t="shared" ca="1" si="211"/>
        <v>7.3035644273165223E-2</v>
      </c>
      <c r="AL463" s="42">
        <f t="shared" ca="1" si="211"/>
        <v>0.93808103066450443</v>
      </c>
      <c r="AM463" s="42">
        <f t="shared" ca="1" si="211"/>
        <v>0.74664101231601576</v>
      </c>
    </row>
    <row r="464" spans="9:39" x14ac:dyDescent="0.3">
      <c r="I464">
        <v>461</v>
      </c>
      <c r="J464" s="14">
        <f t="shared" ca="1" si="195"/>
        <v>-58396</v>
      </c>
      <c r="K464" s="41">
        <f t="shared" ca="1" si="196"/>
        <v>18.850000000000001</v>
      </c>
      <c r="L464" s="41">
        <f t="shared" ca="1" si="197"/>
        <v>13.51</v>
      </c>
      <c r="M464" s="14">
        <f t="shared" ca="1" si="198"/>
        <v>5015</v>
      </c>
      <c r="N464" s="14">
        <f t="shared" ca="1" si="188"/>
        <v>16780.100000000009</v>
      </c>
      <c r="O464" s="41">
        <f t="shared" ca="1" si="199"/>
        <v>19.2</v>
      </c>
      <c r="P464" s="41">
        <f t="shared" ca="1" si="200"/>
        <v>12.66</v>
      </c>
      <c r="Q464" s="14" t="b">
        <f t="shared" ca="1" si="201"/>
        <v>0</v>
      </c>
      <c r="R464" s="14">
        <f t="shared" ca="1" si="189"/>
        <v>-10000</v>
      </c>
      <c r="S464" s="41">
        <f t="shared" ca="1" si="202"/>
        <v>18.7</v>
      </c>
      <c r="T464" s="41">
        <f t="shared" ca="1" si="203"/>
        <v>13.5</v>
      </c>
      <c r="U464" s="14">
        <f t="shared" ca="1" si="204"/>
        <v>5064</v>
      </c>
      <c r="V464" s="14">
        <f t="shared" ca="1" si="190"/>
        <v>16332.799999999996</v>
      </c>
      <c r="W464" s="41">
        <f t="shared" ca="1" si="205"/>
        <v>17.88</v>
      </c>
      <c r="X464" s="41">
        <f t="shared" ca="1" si="206"/>
        <v>13.88</v>
      </c>
      <c r="Y464" s="14">
        <f t="shared" ca="1" si="207"/>
        <v>5072</v>
      </c>
      <c r="Z464" s="14">
        <f t="shared" ca="1" si="191"/>
        <v>0</v>
      </c>
      <c r="AA464" s="41">
        <f t="shared" ca="1" si="208"/>
        <v>18.93</v>
      </c>
      <c r="AB464" s="41">
        <f t="shared" ca="1" si="209"/>
        <v>12.74</v>
      </c>
      <c r="AC464" s="14">
        <f t="shared" ca="1" si="210"/>
        <v>5157</v>
      </c>
      <c r="AD464" s="14">
        <f t="shared" ca="1" si="192"/>
        <v>0</v>
      </c>
      <c r="AE464">
        <f t="shared" ca="1" si="193"/>
        <v>3</v>
      </c>
      <c r="AF464" s="46">
        <f t="shared" ca="1" si="194"/>
        <v>-35615.422222041976</v>
      </c>
      <c r="AH464" s="42">
        <f t="shared" ca="1" si="187"/>
        <v>0.51114578788719833</v>
      </c>
      <c r="AI464" s="42">
        <f t="shared" ca="1" si="211"/>
        <v>0.12483698462286807</v>
      </c>
      <c r="AJ464" s="42">
        <f t="shared" ca="1" si="211"/>
        <v>0.6259466512206654</v>
      </c>
      <c r="AK464" s="42">
        <f t="shared" ca="1" si="211"/>
        <v>0.16763773671501014</v>
      </c>
      <c r="AL464" s="42">
        <f t="shared" ca="1" si="211"/>
        <v>0.80193960656348495</v>
      </c>
      <c r="AM464" s="42">
        <f t="shared" ca="1" si="211"/>
        <v>6.8438649735958146E-2</v>
      </c>
    </row>
    <row r="465" spans="9:39" x14ac:dyDescent="0.3">
      <c r="I465">
        <v>462</v>
      </c>
      <c r="J465" s="14">
        <f t="shared" ca="1" si="195"/>
        <v>-62691</v>
      </c>
      <c r="K465" s="41">
        <f t="shared" ca="1" si="196"/>
        <v>18.07</v>
      </c>
      <c r="L465" s="41">
        <f t="shared" ca="1" si="197"/>
        <v>12.5</v>
      </c>
      <c r="M465" s="14">
        <f t="shared" ca="1" si="198"/>
        <v>5132</v>
      </c>
      <c r="N465" s="14">
        <f t="shared" ca="1" si="188"/>
        <v>18585.240000000002</v>
      </c>
      <c r="O465" s="41">
        <f t="shared" ca="1" si="199"/>
        <v>19.14</v>
      </c>
      <c r="P465" s="41">
        <f t="shared" ca="1" si="200"/>
        <v>12.69</v>
      </c>
      <c r="Q465" s="14" t="b">
        <f t="shared" ca="1" si="201"/>
        <v>0</v>
      </c>
      <c r="R465" s="14">
        <f t="shared" ca="1" si="189"/>
        <v>-10000</v>
      </c>
      <c r="S465" s="41">
        <f t="shared" ca="1" si="202"/>
        <v>18.7</v>
      </c>
      <c r="T465" s="41">
        <f t="shared" ca="1" si="203"/>
        <v>12.61</v>
      </c>
      <c r="U465" s="14">
        <f t="shared" ca="1" si="204"/>
        <v>5169</v>
      </c>
      <c r="V465" s="14">
        <f t="shared" ca="1" si="190"/>
        <v>21479.21</v>
      </c>
      <c r="W465" s="41">
        <f t="shared" ca="1" si="205"/>
        <v>18.440000000000001</v>
      </c>
      <c r="X465" s="41">
        <f t="shared" ca="1" si="206"/>
        <v>12.65</v>
      </c>
      <c r="Y465" s="14">
        <f t="shared" ca="1" si="207"/>
        <v>5123</v>
      </c>
      <c r="Z465" s="14">
        <f t="shared" ca="1" si="191"/>
        <v>19662.170000000006</v>
      </c>
      <c r="AA465" s="41">
        <f t="shared" ca="1" si="208"/>
        <v>18.93</v>
      </c>
      <c r="AB465" s="41">
        <f t="shared" ca="1" si="209"/>
        <v>13.65</v>
      </c>
      <c r="AC465" s="14">
        <f t="shared" ca="1" si="210"/>
        <v>5037</v>
      </c>
      <c r="AD465" s="14">
        <f t="shared" ca="1" si="192"/>
        <v>16595.359999999997</v>
      </c>
      <c r="AE465">
        <f t="shared" ca="1" si="193"/>
        <v>5</v>
      </c>
      <c r="AF465" s="46">
        <f t="shared" ca="1" si="194"/>
        <v>-7592.5109081699375</v>
      </c>
      <c r="AH465" s="42">
        <f t="shared" ca="1" si="187"/>
        <v>0.33137240361841869</v>
      </c>
      <c r="AI465" s="42">
        <f t="shared" ca="1" si="211"/>
        <v>0.61802921671507882</v>
      </c>
      <c r="AJ465" s="42">
        <f t="shared" ca="1" si="211"/>
        <v>0.12878679316113073</v>
      </c>
      <c r="AK465" s="42">
        <f t="shared" ca="1" si="211"/>
        <v>0.40540449249776045</v>
      </c>
      <c r="AL465" s="42">
        <f t="shared" ca="1" si="211"/>
        <v>0.87789450367410804</v>
      </c>
      <c r="AM465" s="42">
        <f t="shared" ca="1" si="211"/>
        <v>0.77670314120284678</v>
      </c>
    </row>
    <row r="466" spans="9:39" x14ac:dyDescent="0.3">
      <c r="I466">
        <v>463</v>
      </c>
      <c r="J466" s="14">
        <f t="shared" ca="1" si="195"/>
        <v>-60485</v>
      </c>
      <c r="K466" s="41">
        <f t="shared" ca="1" si="196"/>
        <v>19.170000000000002</v>
      </c>
      <c r="L466" s="41">
        <f t="shared" ca="1" si="197"/>
        <v>13.24</v>
      </c>
      <c r="M466" s="14">
        <f t="shared" ca="1" si="198"/>
        <v>5362</v>
      </c>
      <c r="N466" s="14">
        <f t="shared" ca="1" si="188"/>
        <v>21796.660000000007</v>
      </c>
      <c r="O466" s="41">
        <f t="shared" ca="1" si="199"/>
        <v>17.86</v>
      </c>
      <c r="P466" s="41">
        <f t="shared" ca="1" si="200"/>
        <v>13.01</v>
      </c>
      <c r="Q466" s="14">
        <f t="shared" ca="1" si="201"/>
        <v>5134</v>
      </c>
      <c r="R466" s="14">
        <f t="shared" ca="1" si="189"/>
        <v>14899.899999999998</v>
      </c>
      <c r="S466" s="41">
        <f t="shared" ca="1" si="202"/>
        <v>18.670000000000002</v>
      </c>
      <c r="T466" s="41">
        <f t="shared" ca="1" si="203"/>
        <v>12.54</v>
      </c>
      <c r="U466" s="14">
        <f t="shared" ca="1" si="204"/>
        <v>5172</v>
      </c>
      <c r="V466" s="14">
        <f t="shared" ca="1" si="190"/>
        <v>21704.360000000011</v>
      </c>
      <c r="W466" s="41">
        <f t="shared" ca="1" si="205"/>
        <v>19.07</v>
      </c>
      <c r="X466" s="41">
        <f t="shared" ca="1" si="206"/>
        <v>13.37</v>
      </c>
      <c r="Y466" s="14">
        <f t="shared" ca="1" si="207"/>
        <v>5157</v>
      </c>
      <c r="Z466" s="14">
        <f t="shared" ca="1" si="191"/>
        <v>19394.900000000005</v>
      </c>
      <c r="AA466" s="41">
        <f t="shared" ca="1" si="208"/>
        <v>18.2</v>
      </c>
      <c r="AB466" s="41">
        <f t="shared" ca="1" si="209"/>
        <v>13.78</v>
      </c>
      <c r="AC466" s="14">
        <f t="shared" ca="1" si="210"/>
        <v>5165</v>
      </c>
      <c r="AD466" s="14">
        <f t="shared" ca="1" si="192"/>
        <v>0</v>
      </c>
      <c r="AE466">
        <f t="shared" ca="1" si="193"/>
        <v>4</v>
      </c>
      <c r="AF466" s="46">
        <f t="shared" ca="1" si="194"/>
        <v>6532.7559622934559</v>
      </c>
      <c r="AH466" s="42">
        <f t="shared" ca="1" si="187"/>
        <v>0.90614247268001391</v>
      </c>
      <c r="AI466" s="42">
        <f t="shared" ca="1" si="211"/>
        <v>0.50069715940768922</v>
      </c>
      <c r="AJ466" s="42">
        <f t="shared" ca="1" si="211"/>
        <v>0.77752292229023223</v>
      </c>
      <c r="AK466" s="42">
        <f t="shared" ca="1" si="211"/>
        <v>0.26136791243180157</v>
      </c>
      <c r="AL466" s="42">
        <f t="shared" ca="1" si="211"/>
        <v>0.52838697056587125</v>
      </c>
      <c r="AM466" s="42">
        <f t="shared" ca="1" si="211"/>
        <v>0.1942082461721476</v>
      </c>
    </row>
    <row r="467" spans="9:39" x14ac:dyDescent="0.3">
      <c r="I467">
        <v>464</v>
      </c>
      <c r="J467" s="14">
        <f t="shared" ca="1" si="195"/>
        <v>-58570</v>
      </c>
      <c r="K467" s="41">
        <f t="shared" ca="1" si="196"/>
        <v>19.39</v>
      </c>
      <c r="L467" s="41">
        <f t="shared" ca="1" si="197"/>
        <v>13.23</v>
      </c>
      <c r="M467" s="14">
        <f t="shared" ca="1" si="198"/>
        <v>4978</v>
      </c>
      <c r="N467" s="14">
        <f t="shared" ca="1" si="188"/>
        <v>20664.48</v>
      </c>
      <c r="O467" s="41">
        <f t="shared" ca="1" si="199"/>
        <v>18.829999999999998</v>
      </c>
      <c r="P467" s="41">
        <f t="shared" ca="1" si="200"/>
        <v>12.5</v>
      </c>
      <c r="Q467" s="14">
        <f t="shared" ca="1" si="201"/>
        <v>5052</v>
      </c>
      <c r="R467" s="14">
        <f t="shared" ca="1" si="189"/>
        <v>21979.159999999993</v>
      </c>
      <c r="S467" s="41">
        <f t="shared" ca="1" si="202"/>
        <v>18.53</v>
      </c>
      <c r="T467" s="41">
        <f t="shared" ca="1" si="203"/>
        <v>13.72</v>
      </c>
      <c r="U467" s="14">
        <f t="shared" ca="1" si="204"/>
        <v>5081</v>
      </c>
      <c r="V467" s="14">
        <f t="shared" ca="1" si="190"/>
        <v>14439.610000000004</v>
      </c>
      <c r="W467" s="41">
        <f t="shared" ca="1" si="205"/>
        <v>18.47</v>
      </c>
      <c r="X467" s="41">
        <f t="shared" ca="1" si="206"/>
        <v>13.24</v>
      </c>
      <c r="Y467" s="14">
        <f t="shared" ca="1" si="207"/>
        <v>5113</v>
      </c>
      <c r="Z467" s="14">
        <f t="shared" ca="1" si="191"/>
        <v>0</v>
      </c>
      <c r="AA467" s="41">
        <f t="shared" ca="1" si="208"/>
        <v>18.22</v>
      </c>
      <c r="AB467" s="41">
        <f t="shared" ca="1" si="209"/>
        <v>12.68</v>
      </c>
      <c r="AC467" s="14">
        <f t="shared" ca="1" si="210"/>
        <v>5017</v>
      </c>
      <c r="AD467" s="14">
        <f t="shared" ca="1" si="192"/>
        <v>0</v>
      </c>
      <c r="AE467">
        <f t="shared" ca="1" si="193"/>
        <v>3</v>
      </c>
      <c r="AF467" s="46">
        <f t="shared" ca="1" si="194"/>
        <v>-6971.753204906021</v>
      </c>
      <c r="AH467" s="42">
        <f t="shared" ca="1" si="187"/>
        <v>5.4730421666246309E-2</v>
      </c>
      <c r="AI467" s="42">
        <f t="shared" ca="1" si="211"/>
        <v>0.6712127561275123</v>
      </c>
      <c r="AJ467" s="42">
        <f t="shared" ca="1" si="211"/>
        <v>0.87552516475694508</v>
      </c>
      <c r="AK467" s="42">
        <f t="shared" ca="1" si="211"/>
        <v>0.24562656900232094</v>
      </c>
      <c r="AL467" s="42">
        <f t="shared" ca="1" si="211"/>
        <v>0.63808186322188964</v>
      </c>
      <c r="AM467" s="42">
        <f t="shared" ca="1" si="211"/>
        <v>3.971842557893257E-2</v>
      </c>
    </row>
    <row r="468" spans="9:39" x14ac:dyDescent="0.3">
      <c r="I468">
        <v>465</v>
      </c>
      <c r="J468" s="14">
        <f t="shared" ca="1" si="195"/>
        <v>-63505</v>
      </c>
      <c r="K468" s="41">
        <f t="shared" ca="1" si="196"/>
        <v>19.260000000000002</v>
      </c>
      <c r="L468" s="41">
        <f t="shared" ca="1" si="197"/>
        <v>13.81</v>
      </c>
      <c r="M468" s="14">
        <f t="shared" ca="1" si="198"/>
        <v>5231</v>
      </c>
      <c r="N468" s="14">
        <f t="shared" ca="1" si="188"/>
        <v>18508.950000000004</v>
      </c>
      <c r="O468" s="41">
        <f t="shared" ca="1" si="199"/>
        <v>18.16</v>
      </c>
      <c r="P468" s="41">
        <f t="shared" ca="1" si="200"/>
        <v>12.83</v>
      </c>
      <c r="Q468" s="14">
        <f t="shared" ca="1" si="201"/>
        <v>5182</v>
      </c>
      <c r="R468" s="14">
        <f t="shared" ca="1" si="189"/>
        <v>17620.060000000001</v>
      </c>
      <c r="S468" s="41">
        <f t="shared" ca="1" si="202"/>
        <v>19.100000000000001</v>
      </c>
      <c r="T468" s="41">
        <f t="shared" ca="1" si="203"/>
        <v>13.87</v>
      </c>
      <c r="U468" s="14">
        <f t="shared" ca="1" si="204"/>
        <v>5073</v>
      </c>
      <c r="V468" s="14">
        <f t="shared" ca="1" si="190"/>
        <v>16531.790000000012</v>
      </c>
      <c r="W468" s="41">
        <f t="shared" ca="1" si="205"/>
        <v>19.34</v>
      </c>
      <c r="X468" s="41">
        <f t="shared" ca="1" si="206"/>
        <v>13.91</v>
      </c>
      <c r="Y468" s="14">
        <f t="shared" ca="1" si="207"/>
        <v>5023</v>
      </c>
      <c r="Z468" s="14">
        <f t="shared" ca="1" si="191"/>
        <v>17274.89</v>
      </c>
      <c r="AA468" s="41">
        <f t="shared" ca="1" si="208"/>
        <v>18.11</v>
      </c>
      <c r="AB468" s="41">
        <f t="shared" ca="1" si="209"/>
        <v>13.98</v>
      </c>
      <c r="AC468" s="14">
        <f t="shared" ca="1" si="210"/>
        <v>5028</v>
      </c>
      <c r="AD468" s="14">
        <f t="shared" ca="1" si="192"/>
        <v>0</v>
      </c>
      <c r="AE468">
        <f t="shared" ca="1" si="193"/>
        <v>4</v>
      </c>
      <c r="AF468" s="46">
        <f t="shared" ca="1" si="194"/>
        <v>-2639.8067670590567</v>
      </c>
      <c r="AH468" s="42">
        <f t="shared" ca="1" si="187"/>
        <v>0.75192890675776458</v>
      </c>
      <c r="AI468" s="42">
        <f t="shared" ca="1" si="211"/>
        <v>0.49296306229371711</v>
      </c>
      <c r="AJ468" s="42">
        <f t="shared" ca="1" si="211"/>
        <v>0.94792172815961651</v>
      </c>
      <c r="AK468" s="42">
        <f t="shared" ca="1" si="211"/>
        <v>0.24088393603812608</v>
      </c>
      <c r="AL468" s="42">
        <f t="shared" ca="1" si="211"/>
        <v>0.62946238016394795</v>
      </c>
      <c r="AM468" s="42">
        <f t="shared" ca="1" si="211"/>
        <v>0.56051266494895624</v>
      </c>
    </row>
    <row r="469" spans="9:39" x14ac:dyDescent="0.3">
      <c r="I469">
        <v>466</v>
      </c>
      <c r="J469" s="14">
        <f t="shared" ca="1" si="195"/>
        <v>-60162</v>
      </c>
      <c r="K469" s="41">
        <f t="shared" ca="1" si="196"/>
        <v>18.71</v>
      </c>
      <c r="L469" s="41">
        <f t="shared" ca="1" si="197"/>
        <v>12.93</v>
      </c>
      <c r="M469" s="14">
        <f t="shared" ca="1" si="198"/>
        <v>5141</v>
      </c>
      <c r="N469" s="14">
        <f t="shared" ca="1" si="188"/>
        <v>19714.980000000007</v>
      </c>
      <c r="O469" s="41">
        <f t="shared" ca="1" si="199"/>
        <v>19.100000000000001</v>
      </c>
      <c r="P469" s="41">
        <f t="shared" ca="1" si="200"/>
        <v>13.29</v>
      </c>
      <c r="Q469" s="14">
        <f t="shared" ca="1" si="201"/>
        <v>5061</v>
      </c>
      <c r="R469" s="14">
        <f t="shared" ca="1" si="189"/>
        <v>19404.410000000011</v>
      </c>
      <c r="S469" s="41">
        <f t="shared" ca="1" si="202"/>
        <v>19.29</v>
      </c>
      <c r="T469" s="41">
        <f t="shared" ca="1" si="203"/>
        <v>12.83</v>
      </c>
      <c r="U469" s="14">
        <f t="shared" ca="1" si="204"/>
        <v>5136</v>
      </c>
      <c r="V469" s="14">
        <f t="shared" ca="1" si="190"/>
        <v>23178.559999999998</v>
      </c>
      <c r="W469" s="41">
        <f t="shared" ca="1" si="205"/>
        <v>18</v>
      </c>
      <c r="X469" s="41">
        <f t="shared" ca="1" si="206"/>
        <v>13.37</v>
      </c>
      <c r="Y469" s="14">
        <f t="shared" ca="1" si="207"/>
        <v>5098</v>
      </c>
      <c r="Z469" s="14">
        <f t="shared" ca="1" si="191"/>
        <v>13603.740000000005</v>
      </c>
      <c r="AA469" s="41">
        <f t="shared" ca="1" si="208"/>
        <v>18.399999999999999</v>
      </c>
      <c r="AB469" s="41">
        <f t="shared" ca="1" si="209"/>
        <v>12.86</v>
      </c>
      <c r="AC469" s="14">
        <f t="shared" ca="1" si="210"/>
        <v>5025</v>
      </c>
      <c r="AD469" s="14">
        <f t="shared" ca="1" si="192"/>
        <v>0</v>
      </c>
      <c r="AE469">
        <f t="shared" ca="1" si="193"/>
        <v>4</v>
      </c>
      <c r="AF469" s="46">
        <f t="shared" ca="1" si="194"/>
        <v>5607.0714487590249</v>
      </c>
      <c r="AH469" s="42">
        <f t="shared" ref="AH469:AM502" ca="1" si="212">RAND()</f>
        <v>0.42541790825590653</v>
      </c>
      <c r="AI469" s="42">
        <f t="shared" ca="1" si="211"/>
        <v>0.16368873481659207</v>
      </c>
      <c r="AJ469" s="42">
        <f t="shared" ca="1" si="211"/>
        <v>0.63795600073450409</v>
      </c>
      <c r="AK469" s="42">
        <f t="shared" ca="1" si="211"/>
        <v>0.90170834980841652</v>
      </c>
      <c r="AL469" s="42">
        <f t="shared" ca="1" si="211"/>
        <v>0.20877379828536713</v>
      </c>
      <c r="AM469" s="42">
        <f t="shared" ca="1" si="211"/>
        <v>0.54056890354987264</v>
      </c>
    </row>
    <row r="470" spans="9:39" x14ac:dyDescent="0.3">
      <c r="I470">
        <v>467</v>
      </c>
      <c r="J470" s="14">
        <f t="shared" ca="1" si="195"/>
        <v>-59373</v>
      </c>
      <c r="K470" s="41">
        <f t="shared" ca="1" si="196"/>
        <v>18.28</v>
      </c>
      <c r="L470" s="41">
        <f t="shared" ca="1" si="197"/>
        <v>13.21</v>
      </c>
      <c r="M470" s="14">
        <f t="shared" ca="1" si="198"/>
        <v>5228</v>
      </c>
      <c r="N470" s="14">
        <f t="shared" ca="1" si="188"/>
        <v>16505.960000000003</v>
      </c>
      <c r="O470" s="41">
        <f t="shared" ca="1" si="199"/>
        <v>19.41</v>
      </c>
      <c r="P470" s="41">
        <f t="shared" ca="1" si="200"/>
        <v>13.24</v>
      </c>
      <c r="Q470" s="14">
        <f t="shared" ca="1" si="201"/>
        <v>5014</v>
      </c>
      <c r="R470" s="14">
        <f t="shared" ca="1" si="189"/>
        <v>20936.38</v>
      </c>
      <c r="S470" s="41">
        <f t="shared" ca="1" si="202"/>
        <v>18.3</v>
      </c>
      <c r="T470" s="41">
        <f t="shared" ca="1" si="203"/>
        <v>13.95</v>
      </c>
      <c r="U470" s="14">
        <f t="shared" ca="1" si="204"/>
        <v>5064</v>
      </c>
      <c r="V470" s="14">
        <f t="shared" ca="1" si="190"/>
        <v>12028.400000000009</v>
      </c>
      <c r="W470" s="41">
        <f t="shared" ca="1" si="205"/>
        <v>19.43</v>
      </c>
      <c r="X470" s="41">
        <f t="shared" ca="1" si="206"/>
        <v>12.9</v>
      </c>
      <c r="Y470" s="14">
        <f t="shared" ca="1" si="207"/>
        <v>5085</v>
      </c>
      <c r="Z470" s="14">
        <f t="shared" ca="1" si="191"/>
        <v>23205.049999999996</v>
      </c>
      <c r="AA470" s="41">
        <f t="shared" ca="1" si="208"/>
        <v>18.329999999999998</v>
      </c>
      <c r="AB470" s="41">
        <f t="shared" ca="1" si="209"/>
        <v>12.62</v>
      </c>
      <c r="AC470" s="14">
        <f t="shared" ca="1" si="210"/>
        <v>5135</v>
      </c>
      <c r="AD470" s="14">
        <f t="shared" ca="1" si="192"/>
        <v>0</v>
      </c>
      <c r="AE470">
        <f t="shared" ca="1" si="193"/>
        <v>4</v>
      </c>
      <c r="AF470" s="46">
        <f t="shared" ca="1" si="194"/>
        <v>3124.3525361235766</v>
      </c>
      <c r="AH470" s="42">
        <f t="shared" ca="1" si="212"/>
        <v>0.90502602957641465</v>
      </c>
      <c r="AI470" s="42">
        <f t="shared" ca="1" si="211"/>
        <v>0.76308024869615643</v>
      </c>
      <c r="AJ470" s="42">
        <f t="shared" ca="1" si="211"/>
        <v>0.50208439747081379</v>
      </c>
      <c r="AK470" s="42">
        <f t="shared" ca="1" si="211"/>
        <v>0.18136776465718241</v>
      </c>
      <c r="AL470" s="42">
        <f t="shared" ca="1" si="211"/>
        <v>0.58104251849519239</v>
      </c>
      <c r="AM470" s="42">
        <f t="shared" ca="1" si="211"/>
        <v>0.50320820496737284</v>
      </c>
    </row>
    <row r="471" spans="9:39" x14ac:dyDescent="0.3">
      <c r="I471">
        <v>468</v>
      </c>
      <c r="J471" s="14">
        <f t="shared" ca="1" si="195"/>
        <v>-60515</v>
      </c>
      <c r="K471" s="41">
        <f t="shared" ca="1" si="196"/>
        <v>18.48</v>
      </c>
      <c r="L471" s="41">
        <f t="shared" ca="1" si="197"/>
        <v>13.37</v>
      </c>
      <c r="M471" s="14">
        <f t="shared" ca="1" si="198"/>
        <v>5104</v>
      </c>
      <c r="N471" s="14">
        <f t="shared" ca="1" si="188"/>
        <v>16081.440000000006</v>
      </c>
      <c r="O471" s="41">
        <f t="shared" ca="1" si="199"/>
        <v>19.28</v>
      </c>
      <c r="P471" s="41">
        <f t="shared" ca="1" si="200"/>
        <v>13.59</v>
      </c>
      <c r="Q471" s="14">
        <f t="shared" ca="1" si="201"/>
        <v>5062</v>
      </c>
      <c r="R471" s="14">
        <f t="shared" ca="1" si="189"/>
        <v>18802.780000000006</v>
      </c>
      <c r="S471" s="41">
        <f t="shared" ca="1" si="202"/>
        <v>19.05</v>
      </c>
      <c r="T471" s="41">
        <f t="shared" ca="1" si="203"/>
        <v>12.64</v>
      </c>
      <c r="U471" s="14">
        <f t="shared" ca="1" si="204"/>
        <v>5042</v>
      </c>
      <c r="V471" s="14">
        <f t="shared" ca="1" si="190"/>
        <v>22319.22</v>
      </c>
      <c r="W471" s="41">
        <f t="shared" ca="1" si="205"/>
        <v>18.579999999999998</v>
      </c>
      <c r="X471" s="41">
        <f t="shared" ca="1" si="206"/>
        <v>12.92</v>
      </c>
      <c r="Y471" s="14">
        <f t="shared" ca="1" si="207"/>
        <v>5136</v>
      </c>
      <c r="Z471" s="14">
        <f t="shared" ca="1" si="191"/>
        <v>19069.759999999991</v>
      </c>
      <c r="AA471" s="41">
        <f t="shared" ca="1" si="208"/>
        <v>18.37</v>
      </c>
      <c r="AB471" s="41">
        <f t="shared" ca="1" si="209"/>
        <v>12.79</v>
      </c>
      <c r="AC471" s="14">
        <f t="shared" ca="1" si="210"/>
        <v>5088</v>
      </c>
      <c r="AD471" s="14">
        <f t="shared" ca="1" si="192"/>
        <v>18391.040000000008</v>
      </c>
      <c r="AE471">
        <f t="shared" ca="1" si="193"/>
        <v>5</v>
      </c>
      <c r="AF471" s="46">
        <f t="shared" ca="1" si="194"/>
        <v>17903.882614064492</v>
      </c>
      <c r="AH471" s="42">
        <f t="shared" ca="1" si="212"/>
        <v>0.66541994370134361</v>
      </c>
      <c r="AI471" s="42">
        <f t="shared" ca="1" si="211"/>
        <v>0.89575802940910554</v>
      </c>
      <c r="AJ471" s="42">
        <f t="shared" ca="1" si="211"/>
        <v>0.52793353109056007</v>
      </c>
      <c r="AK471" s="42">
        <f t="shared" ca="1" si="211"/>
        <v>0.81424989058343766</v>
      </c>
      <c r="AL471" s="42">
        <f t="shared" ca="1" si="211"/>
        <v>0.6292464099151267</v>
      </c>
      <c r="AM471" s="42">
        <f t="shared" ca="1" si="211"/>
        <v>0.73963365205119358</v>
      </c>
    </row>
    <row r="472" spans="9:39" x14ac:dyDescent="0.3">
      <c r="I472">
        <v>469</v>
      </c>
      <c r="J472" s="14">
        <f t="shared" ca="1" si="195"/>
        <v>-63857</v>
      </c>
      <c r="K472" s="41">
        <f t="shared" ca="1" si="196"/>
        <v>18.77</v>
      </c>
      <c r="L472" s="41">
        <f t="shared" ca="1" si="197"/>
        <v>13.37</v>
      </c>
      <c r="M472" s="14">
        <f t="shared" ca="1" si="198"/>
        <v>5043</v>
      </c>
      <c r="N472" s="14">
        <f t="shared" ca="1" si="188"/>
        <v>17232.2</v>
      </c>
      <c r="O472" s="41">
        <f t="shared" ca="1" si="199"/>
        <v>18.88</v>
      </c>
      <c r="P472" s="41">
        <f t="shared" ca="1" si="200"/>
        <v>13.39</v>
      </c>
      <c r="Q472" s="14" t="b">
        <f t="shared" ca="1" si="201"/>
        <v>0</v>
      </c>
      <c r="R472" s="14">
        <f t="shared" ca="1" si="189"/>
        <v>-10000</v>
      </c>
      <c r="S472" s="41">
        <f t="shared" ca="1" si="202"/>
        <v>19.14</v>
      </c>
      <c r="T472" s="41">
        <f t="shared" ca="1" si="203"/>
        <v>13.91</v>
      </c>
      <c r="U472" s="14">
        <f t="shared" ca="1" si="204"/>
        <v>4964</v>
      </c>
      <c r="V472" s="14">
        <f t="shared" ca="1" si="190"/>
        <v>15961.720000000001</v>
      </c>
      <c r="W472" s="41">
        <f t="shared" ca="1" si="205"/>
        <v>19.46</v>
      </c>
      <c r="X472" s="41">
        <f t="shared" ca="1" si="206"/>
        <v>13.56</v>
      </c>
      <c r="Y472" s="14">
        <f t="shared" ca="1" si="207"/>
        <v>5045</v>
      </c>
      <c r="Z472" s="14">
        <f t="shared" ca="1" si="191"/>
        <v>19765.5</v>
      </c>
      <c r="AA472" s="41">
        <f t="shared" ca="1" si="208"/>
        <v>17.71</v>
      </c>
      <c r="AB472" s="41">
        <f t="shared" ca="1" si="209"/>
        <v>13.04</v>
      </c>
      <c r="AC472" s="14">
        <f t="shared" ca="1" si="210"/>
        <v>5151</v>
      </c>
      <c r="AD472" s="14">
        <f t="shared" ca="1" si="192"/>
        <v>0</v>
      </c>
      <c r="AE472">
        <f t="shared" ca="1" si="193"/>
        <v>4</v>
      </c>
      <c r="AF472" s="46">
        <f t="shared" ca="1" si="194"/>
        <v>-25888.940324734682</v>
      </c>
      <c r="AH472" s="42">
        <f t="shared" ca="1" si="212"/>
        <v>0.52731860234703432</v>
      </c>
      <c r="AI472" s="42">
        <f t="shared" ca="1" si="211"/>
        <v>0.59182866954420188</v>
      </c>
      <c r="AJ472" s="42">
        <f t="shared" ca="1" si="211"/>
        <v>3.5286300017219774E-2</v>
      </c>
      <c r="AK472" s="42">
        <f t="shared" ca="1" si="211"/>
        <v>0.83069425733006552</v>
      </c>
      <c r="AL472" s="42">
        <f t="shared" ca="1" si="211"/>
        <v>0.76005183403298404</v>
      </c>
      <c r="AM472" s="42">
        <f t="shared" ca="1" si="211"/>
        <v>0.11449125641146174</v>
      </c>
    </row>
    <row r="473" spans="9:39" x14ac:dyDescent="0.3">
      <c r="I473">
        <v>470</v>
      </c>
      <c r="J473" s="14">
        <f t="shared" ca="1" si="195"/>
        <v>-62001</v>
      </c>
      <c r="K473" s="41">
        <f t="shared" ca="1" si="196"/>
        <v>19.14</v>
      </c>
      <c r="L473" s="41">
        <f t="shared" ca="1" si="197"/>
        <v>12.64</v>
      </c>
      <c r="M473" s="14">
        <f t="shared" ca="1" si="198"/>
        <v>5126</v>
      </c>
      <c r="N473" s="14">
        <f t="shared" ca="1" si="188"/>
        <v>23319</v>
      </c>
      <c r="O473" s="41">
        <f t="shared" ca="1" si="199"/>
        <v>18.97</v>
      </c>
      <c r="P473" s="41">
        <f t="shared" ca="1" si="200"/>
        <v>12.91</v>
      </c>
      <c r="Q473" s="14">
        <f t="shared" ca="1" si="201"/>
        <v>5315</v>
      </c>
      <c r="R473" s="14">
        <f t="shared" ca="1" si="189"/>
        <v>22208.899999999994</v>
      </c>
      <c r="S473" s="41">
        <f t="shared" ca="1" si="202"/>
        <v>18.690000000000001</v>
      </c>
      <c r="T473" s="41">
        <f t="shared" ca="1" si="203"/>
        <v>13.23</v>
      </c>
      <c r="U473" s="14">
        <f t="shared" ca="1" si="204"/>
        <v>5118</v>
      </c>
      <c r="V473" s="14">
        <f t="shared" ca="1" si="190"/>
        <v>17944.280000000006</v>
      </c>
      <c r="W473" s="41">
        <f t="shared" ca="1" si="205"/>
        <v>18.260000000000002</v>
      </c>
      <c r="X473" s="41">
        <f t="shared" ca="1" si="206"/>
        <v>12.91</v>
      </c>
      <c r="Y473" s="14">
        <f t="shared" ca="1" si="207"/>
        <v>5056</v>
      </c>
      <c r="Z473" s="14">
        <f t="shared" ca="1" si="191"/>
        <v>17049.600000000006</v>
      </c>
      <c r="AA473" s="41">
        <f t="shared" ca="1" si="208"/>
        <v>19</v>
      </c>
      <c r="AB473" s="41">
        <f t="shared" ca="1" si="209"/>
        <v>13.72</v>
      </c>
      <c r="AC473" s="14">
        <f t="shared" ca="1" si="210"/>
        <v>5050</v>
      </c>
      <c r="AD473" s="14">
        <f t="shared" ca="1" si="192"/>
        <v>0</v>
      </c>
      <c r="AE473">
        <f t="shared" ca="1" si="193"/>
        <v>4</v>
      </c>
      <c r="AF473" s="46">
        <f t="shared" ca="1" si="194"/>
        <v>7863.3416691317552</v>
      </c>
      <c r="AH473" s="42">
        <f t="shared" ca="1" si="212"/>
        <v>0.28608473787941657</v>
      </c>
      <c r="AI473" s="42">
        <f t="shared" ca="1" si="211"/>
        <v>0.83798622414636859</v>
      </c>
      <c r="AJ473" s="42">
        <f t="shared" ca="1" si="211"/>
        <v>0.77537736466306439</v>
      </c>
      <c r="AK473" s="42">
        <f t="shared" ca="1" si="211"/>
        <v>0.16890688665502085</v>
      </c>
      <c r="AL473" s="42">
        <f t="shared" ca="1" si="211"/>
        <v>0.89326498734215487</v>
      </c>
      <c r="AM473" s="42">
        <f t="shared" ca="1" si="211"/>
        <v>0.6051045158546855</v>
      </c>
    </row>
    <row r="474" spans="9:39" x14ac:dyDescent="0.3">
      <c r="I474">
        <v>471</v>
      </c>
      <c r="J474" s="14">
        <f t="shared" ca="1" si="195"/>
        <v>-63294</v>
      </c>
      <c r="K474" s="41">
        <f t="shared" ca="1" si="196"/>
        <v>17.95</v>
      </c>
      <c r="L474" s="41">
        <f t="shared" ca="1" si="197"/>
        <v>12.5</v>
      </c>
      <c r="M474" s="14">
        <f t="shared" ca="1" si="198"/>
        <v>5063</v>
      </c>
      <c r="N474" s="14">
        <f t="shared" ca="1" si="188"/>
        <v>17593.349999999995</v>
      </c>
      <c r="O474" s="41">
        <f t="shared" ca="1" si="199"/>
        <v>18.920000000000002</v>
      </c>
      <c r="P474" s="41">
        <f t="shared" ca="1" si="200"/>
        <v>13.95</v>
      </c>
      <c r="Q474" s="14">
        <f t="shared" ca="1" si="201"/>
        <v>5162</v>
      </c>
      <c r="R474" s="14">
        <f t="shared" ca="1" si="189"/>
        <v>15655.140000000014</v>
      </c>
      <c r="S474" s="41">
        <f t="shared" ca="1" si="202"/>
        <v>19.28</v>
      </c>
      <c r="T474" s="41">
        <f t="shared" ca="1" si="203"/>
        <v>12.8</v>
      </c>
      <c r="U474" s="14">
        <f t="shared" ca="1" si="204"/>
        <v>5082</v>
      </c>
      <c r="V474" s="14">
        <f t="shared" ca="1" si="190"/>
        <v>22931.360000000001</v>
      </c>
      <c r="W474" s="41">
        <f t="shared" ca="1" si="205"/>
        <v>18.809999999999999</v>
      </c>
      <c r="X474" s="41">
        <f t="shared" ca="1" si="206"/>
        <v>13.91</v>
      </c>
      <c r="Y474" s="14">
        <f t="shared" ca="1" si="207"/>
        <v>5085</v>
      </c>
      <c r="Z474" s="14">
        <f t="shared" ca="1" si="191"/>
        <v>14916.499999999993</v>
      </c>
      <c r="AA474" s="41">
        <f t="shared" ca="1" si="208"/>
        <v>18.72</v>
      </c>
      <c r="AB474" s="41">
        <f t="shared" ca="1" si="209"/>
        <v>12.67</v>
      </c>
      <c r="AC474" s="14">
        <f t="shared" ca="1" si="210"/>
        <v>5016</v>
      </c>
      <c r="AD474" s="14">
        <f t="shared" ca="1" si="192"/>
        <v>20346.799999999996</v>
      </c>
      <c r="AE474">
        <f t="shared" ca="1" si="193"/>
        <v>5</v>
      </c>
      <c r="AF474" s="46">
        <f t="shared" ca="1" si="194"/>
        <v>12745.008140982209</v>
      </c>
      <c r="AH474" s="42">
        <f t="shared" ca="1" si="212"/>
        <v>0.12637430434903596</v>
      </c>
      <c r="AI474" s="42">
        <f t="shared" ca="1" si="211"/>
        <v>0.627104372735794</v>
      </c>
      <c r="AJ474" s="42">
        <f t="shared" ca="1" si="211"/>
        <v>0.39982551442952685</v>
      </c>
      <c r="AK474" s="42">
        <f t="shared" ca="1" si="211"/>
        <v>0.18515352448982725</v>
      </c>
      <c r="AL474" s="42">
        <f t="shared" ca="1" si="211"/>
        <v>0.656531937640213</v>
      </c>
      <c r="AM474" s="42">
        <f t="shared" ca="1" si="211"/>
        <v>0.72266265242422467</v>
      </c>
    </row>
    <row r="475" spans="9:39" x14ac:dyDescent="0.3">
      <c r="I475">
        <v>472</v>
      </c>
      <c r="J475" s="14">
        <f t="shared" ca="1" si="195"/>
        <v>-62569</v>
      </c>
      <c r="K475" s="41">
        <f t="shared" ca="1" si="196"/>
        <v>19.41</v>
      </c>
      <c r="L475" s="41">
        <f t="shared" ca="1" si="197"/>
        <v>13.68</v>
      </c>
      <c r="M475" s="14">
        <f t="shared" ca="1" si="198"/>
        <v>5302</v>
      </c>
      <c r="N475" s="14">
        <f t="shared" ca="1" si="188"/>
        <v>20380.460000000003</v>
      </c>
      <c r="O475" s="41">
        <f t="shared" ca="1" si="199"/>
        <v>18.04</v>
      </c>
      <c r="P475" s="41">
        <f t="shared" ca="1" si="200"/>
        <v>13.39</v>
      </c>
      <c r="Q475" s="14" t="b">
        <f t="shared" ca="1" si="201"/>
        <v>0</v>
      </c>
      <c r="R475" s="14">
        <f t="shared" ca="1" si="189"/>
        <v>-10000</v>
      </c>
      <c r="S475" s="41">
        <f t="shared" ca="1" si="202"/>
        <v>18.7</v>
      </c>
      <c r="T475" s="41">
        <f t="shared" ca="1" si="203"/>
        <v>13.08</v>
      </c>
      <c r="U475" s="14">
        <f t="shared" ca="1" si="204"/>
        <v>4967</v>
      </c>
      <c r="V475" s="14">
        <f t="shared" ca="1" si="190"/>
        <v>17914.539999999997</v>
      </c>
      <c r="W475" s="41">
        <f t="shared" ca="1" si="205"/>
        <v>18.59</v>
      </c>
      <c r="X475" s="41">
        <f t="shared" ca="1" si="206"/>
        <v>12.71</v>
      </c>
      <c r="Y475" s="14">
        <f t="shared" ca="1" si="207"/>
        <v>5023</v>
      </c>
      <c r="Z475" s="14">
        <f t="shared" ca="1" si="191"/>
        <v>19535.239999999994</v>
      </c>
      <c r="AA475" s="41">
        <f t="shared" ca="1" si="208"/>
        <v>19.25</v>
      </c>
      <c r="AB475" s="41">
        <f t="shared" ca="1" si="209"/>
        <v>12.68</v>
      </c>
      <c r="AC475" s="14">
        <f t="shared" ca="1" si="210"/>
        <v>5182</v>
      </c>
      <c r="AD475" s="14">
        <f t="shared" ca="1" si="192"/>
        <v>0</v>
      </c>
      <c r="AE475">
        <f t="shared" ca="1" si="193"/>
        <v>4</v>
      </c>
      <c r="AF475" s="46">
        <f t="shared" ca="1" si="194"/>
        <v>-20497.153112312488</v>
      </c>
      <c r="AH475" s="42">
        <f t="shared" ca="1" si="212"/>
        <v>0.8486261570217899</v>
      </c>
      <c r="AI475" s="42">
        <f t="shared" ca="1" si="211"/>
        <v>0.51294571156538504</v>
      </c>
      <c r="AJ475" s="42">
        <f t="shared" ca="1" si="211"/>
        <v>1.385497432696392E-2</v>
      </c>
      <c r="AK475" s="42">
        <f t="shared" ca="1" si="211"/>
        <v>0.67395268997396474</v>
      </c>
      <c r="AL475" s="42">
        <f t="shared" ca="1" si="211"/>
        <v>0.91414353854873343</v>
      </c>
      <c r="AM475" s="42">
        <f t="shared" ca="1" si="211"/>
        <v>0.62182121649641975</v>
      </c>
    </row>
    <row r="476" spans="9:39" x14ac:dyDescent="0.3">
      <c r="I476">
        <v>473</v>
      </c>
      <c r="J476" s="14">
        <f t="shared" ca="1" si="195"/>
        <v>-59719</v>
      </c>
      <c r="K476" s="41">
        <f t="shared" ca="1" si="196"/>
        <v>18.3</v>
      </c>
      <c r="L476" s="41">
        <f t="shared" ca="1" si="197"/>
        <v>12.91</v>
      </c>
      <c r="M476" s="14">
        <f t="shared" ca="1" si="198"/>
        <v>5359</v>
      </c>
      <c r="N476" s="14">
        <f t="shared" ca="1" si="188"/>
        <v>18885.010000000002</v>
      </c>
      <c r="O476" s="41">
        <f t="shared" ca="1" si="199"/>
        <v>18.07</v>
      </c>
      <c r="P476" s="41">
        <f t="shared" ca="1" si="200"/>
        <v>13.4</v>
      </c>
      <c r="Q476" s="14">
        <f t="shared" ca="1" si="201"/>
        <v>5027</v>
      </c>
      <c r="R476" s="14">
        <f t="shared" ca="1" si="189"/>
        <v>13476.09</v>
      </c>
      <c r="S476" s="41">
        <f t="shared" ca="1" si="202"/>
        <v>17.7</v>
      </c>
      <c r="T476" s="41">
        <f t="shared" ca="1" si="203"/>
        <v>12.5</v>
      </c>
      <c r="U476" s="14">
        <f t="shared" ca="1" si="204"/>
        <v>5062</v>
      </c>
      <c r="V476" s="14">
        <f t="shared" ca="1" si="190"/>
        <v>16322.399999999998</v>
      </c>
      <c r="W476" s="41">
        <f t="shared" ca="1" si="205"/>
        <v>19.03</v>
      </c>
      <c r="X476" s="41">
        <f t="shared" ca="1" si="206"/>
        <v>13.6</v>
      </c>
      <c r="Y476" s="14">
        <f t="shared" ca="1" si="207"/>
        <v>5159</v>
      </c>
      <c r="Z476" s="14">
        <f t="shared" ca="1" si="191"/>
        <v>18013.370000000006</v>
      </c>
      <c r="AA476" s="41">
        <f t="shared" ca="1" si="208"/>
        <v>18.68</v>
      </c>
      <c r="AB476" s="41">
        <f t="shared" ca="1" si="209"/>
        <v>12.91</v>
      </c>
      <c r="AC476" s="14">
        <f t="shared" ca="1" si="210"/>
        <v>5082</v>
      </c>
      <c r="AD476" s="14">
        <f t="shared" ca="1" si="192"/>
        <v>0</v>
      </c>
      <c r="AE476">
        <f t="shared" ca="1" si="193"/>
        <v>4</v>
      </c>
      <c r="AF476" s="46">
        <f t="shared" ca="1" si="194"/>
        <v>-1826.7949895744111</v>
      </c>
      <c r="AH476" s="42">
        <f t="shared" ca="1" si="212"/>
        <v>0.70325560067915105</v>
      </c>
      <c r="AI476" s="42">
        <f t="shared" ca="1" si="211"/>
        <v>0.44709502807834856</v>
      </c>
      <c r="AJ476" s="42">
        <f t="shared" ca="1" si="211"/>
        <v>0.36079699430826873</v>
      </c>
      <c r="AK476" s="42">
        <f t="shared" ca="1" si="211"/>
        <v>0.61027153947428725</v>
      </c>
      <c r="AL476" s="42">
        <f t="shared" ca="1" si="211"/>
        <v>0.66886729562173519</v>
      </c>
      <c r="AM476" s="42">
        <f t="shared" ca="1" si="211"/>
        <v>0.60095369921344943</v>
      </c>
    </row>
    <row r="477" spans="9:39" x14ac:dyDescent="0.3">
      <c r="I477">
        <v>474</v>
      </c>
      <c r="J477" s="14">
        <f t="shared" ca="1" si="195"/>
        <v>-60409</v>
      </c>
      <c r="K477" s="41">
        <f t="shared" ca="1" si="196"/>
        <v>17.899999999999999</v>
      </c>
      <c r="L477" s="41">
        <f t="shared" ca="1" si="197"/>
        <v>13.5</v>
      </c>
      <c r="M477" s="14">
        <f t="shared" ca="1" si="198"/>
        <v>4951</v>
      </c>
      <c r="N477" s="14">
        <f t="shared" ca="1" si="188"/>
        <v>11784.399999999994</v>
      </c>
      <c r="O477" s="41">
        <f t="shared" ca="1" si="199"/>
        <v>18.21</v>
      </c>
      <c r="P477" s="41">
        <f t="shared" ca="1" si="200"/>
        <v>13.94</v>
      </c>
      <c r="Q477" s="14">
        <f t="shared" ca="1" si="201"/>
        <v>5129</v>
      </c>
      <c r="R477" s="14">
        <f t="shared" ca="1" si="189"/>
        <v>11900.830000000005</v>
      </c>
      <c r="S477" s="41">
        <f t="shared" ca="1" si="202"/>
        <v>18.89</v>
      </c>
      <c r="T477" s="41">
        <f t="shared" ca="1" si="203"/>
        <v>13.06</v>
      </c>
      <c r="U477" s="14">
        <f t="shared" ca="1" si="204"/>
        <v>5101</v>
      </c>
      <c r="V477" s="14">
        <f t="shared" ca="1" si="190"/>
        <v>19738.830000000002</v>
      </c>
      <c r="W477" s="41">
        <f t="shared" ca="1" si="205"/>
        <v>18.149999999999999</v>
      </c>
      <c r="X477" s="41">
        <f t="shared" ca="1" si="206"/>
        <v>12.52</v>
      </c>
      <c r="Y477" s="14">
        <f t="shared" ca="1" si="207"/>
        <v>5146</v>
      </c>
      <c r="Z477" s="14">
        <f t="shared" ca="1" si="191"/>
        <v>18971.979999999996</v>
      </c>
      <c r="AA477" s="41">
        <f t="shared" ca="1" si="208"/>
        <v>18.7</v>
      </c>
      <c r="AB477" s="41">
        <f t="shared" ca="1" si="209"/>
        <v>13.06</v>
      </c>
      <c r="AC477" s="14">
        <f t="shared" ca="1" si="210"/>
        <v>5099</v>
      </c>
      <c r="AD477" s="14">
        <f t="shared" ca="1" si="192"/>
        <v>0</v>
      </c>
      <c r="AE477">
        <f t="shared" ca="1" si="193"/>
        <v>4</v>
      </c>
      <c r="AF477" s="46">
        <f t="shared" ca="1" si="194"/>
        <v>-6697.4129685324096</v>
      </c>
      <c r="AH477" s="42">
        <f t="shared" ca="1" si="212"/>
        <v>8.4842945006444737E-3</v>
      </c>
      <c r="AI477" s="42">
        <f t="shared" ca="1" si="211"/>
        <v>0.88545205702055629</v>
      </c>
      <c r="AJ477" s="42">
        <f t="shared" ca="1" si="211"/>
        <v>0.1553593549750476</v>
      </c>
      <c r="AK477" s="42">
        <f t="shared" ca="1" si="211"/>
        <v>0.72592290809940585</v>
      </c>
      <c r="AL477" s="42">
        <f t="shared" ca="1" si="211"/>
        <v>0.44834876006842828</v>
      </c>
      <c r="AM477" s="42">
        <f t="shared" ca="1" si="211"/>
        <v>0.61026868300915815</v>
      </c>
    </row>
    <row r="478" spans="9:39" x14ac:dyDescent="0.3">
      <c r="I478">
        <v>475</v>
      </c>
      <c r="J478" s="14">
        <f t="shared" ca="1" si="195"/>
        <v>-62962</v>
      </c>
      <c r="K478" s="41">
        <f t="shared" ca="1" si="196"/>
        <v>18.68</v>
      </c>
      <c r="L478" s="41">
        <f t="shared" ca="1" si="197"/>
        <v>13.67</v>
      </c>
      <c r="M478" s="14">
        <f t="shared" ca="1" si="198"/>
        <v>5163</v>
      </c>
      <c r="N478" s="14">
        <f t="shared" ca="1" si="188"/>
        <v>15866.629999999997</v>
      </c>
      <c r="O478" s="41">
        <f t="shared" ca="1" si="199"/>
        <v>19.04</v>
      </c>
      <c r="P478" s="41">
        <f t="shared" ca="1" si="200"/>
        <v>13.01</v>
      </c>
      <c r="Q478" s="14">
        <f t="shared" ca="1" si="201"/>
        <v>5340</v>
      </c>
      <c r="R478" s="14">
        <f t="shared" ca="1" si="189"/>
        <v>22200.199999999997</v>
      </c>
      <c r="S478" s="41">
        <f t="shared" ca="1" si="202"/>
        <v>19.47</v>
      </c>
      <c r="T478" s="41">
        <f t="shared" ca="1" si="203"/>
        <v>13.77</v>
      </c>
      <c r="U478" s="14">
        <f t="shared" ca="1" si="204"/>
        <v>5111</v>
      </c>
      <c r="V478" s="14">
        <f t="shared" ca="1" si="190"/>
        <v>19132.699999999997</v>
      </c>
      <c r="W478" s="41">
        <f t="shared" ca="1" si="205"/>
        <v>18.77</v>
      </c>
      <c r="X478" s="41">
        <f t="shared" ca="1" si="206"/>
        <v>12.82</v>
      </c>
      <c r="Y478" s="14">
        <f t="shared" ca="1" si="207"/>
        <v>5104</v>
      </c>
      <c r="Z478" s="14">
        <f t="shared" ca="1" si="191"/>
        <v>20368.799999999996</v>
      </c>
      <c r="AA478" s="41">
        <f t="shared" ca="1" si="208"/>
        <v>17.87</v>
      </c>
      <c r="AB478" s="41">
        <f t="shared" ca="1" si="209"/>
        <v>13.65</v>
      </c>
      <c r="AC478" s="14">
        <f t="shared" ca="1" si="210"/>
        <v>5021</v>
      </c>
      <c r="AD478" s="14">
        <f t="shared" ca="1" si="192"/>
        <v>0</v>
      </c>
      <c r="AE478">
        <f t="shared" ca="1" si="193"/>
        <v>4</v>
      </c>
      <c r="AF478" s="46">
        <f t="shared" ca="1" si="194"/>
        <v>3738.4897167578783</v>
      </c>
      <c r="AH478" s="42">
        <f t="shared" ca="1" si="212"/>
        <v>0.14927278957398438</v>
      </c>
      <c r="AI478" s="42">
        <f t="shared" ca="1" si="211"/>
        <v>0.78700306335872616</v>
      </c>
      <c r="AJ478" s="42">
        <f t="shared" ca="1" si="211"/>
        <v>0.24072031170309638</v>
      </c>
      <c r="AK478" s="42">
        <f t="shared" ca="1" si="211"/>
        <v>0.77603064460952875</v>
      </c>
      <c r="AL478" s="42">
        <f t="shared" ca="1" si="211"/>
        <v>0.79641266706462432</v>
      </c>
      <c r="AM478" s="42">
        <f t="shared" ca="1" si="211"/>
        <v>0.5991107222154024</v>
      </c>
    </row>
    <row r="479" spans="9:39" x14ac:dyDescent="0.3">
      <c r="I479">
        <v>476</v>
      </c>
      <c r="J479" s="14">
        <f t="shared" ca="1" si="195"/>
        <v>-61286</v>
      </c>
      <c r="K479" s="41">
        <f t="shared" ca="1" si="196"/>
        <v>18.47</v>
      </c>
      <c r="L479" s="41">
        <f t="shared" ca="1" si="197"/>
        <v>12.71</v>
      </c>
      <c r="M479" s="14">
        <f t="shared" ca="1" si="198"/>
        <v>5133</v>
      </c>
      <c r="N479" s="14">
        <f t="shared" ca="1" si="188"/>
        <v>19566.079999999991</v>
      </c>
      <c r="O479" s="41">
        <f t="shared" ca="1" si="199"/>
        <v>17.87</v>
      </c>
      <c r="P479" s="41">
        <f t="shared" ca="1" si="200"/>
        <v>13.55</v>
      </c>
      <c r="Q479" s="14">
        <f t="shared" ca="1" si="201"/>
        <v>5006</v>
      </c>
      <c r="R479" s="14">
        <f t="shared" ca="1" si="189"/>
        <v>11625.920000000002</v>
      </c>
      <c r="S479" s="41">
        <f t="shared" ca="1" si="202"/>
        <v>19.170000000000002</v>
      </c>
      <c r="T479" s="41">
        <f t="shared" ca="1" si="203"/>
        <v>12.59</v>
      </c>
      <c r="U479" s="14">
        <f t="shared" ca="1" si="204"/>
        <v>5047</v>
      </c>
      <c r="V479" s="14">
        <f t="shared" ca="1" si="190"/>
        <v>23209.260000000009</v>
      </c>
      <c r="W479" s="41">
        <f t="shared" ca="1" si="205"/>
        <v>17.91</v>
      </c>
      <c r="X479" s="41">
        <f t="shared" ca="1" si="206"/>
        <v>12.67</v>
      </c>
      <c r="Y479" s="14">
        <f t="shared" ca="1" si="207"/>
        <v>5090</v>
      </c>
      <c r="Z479" s="14">
        <f t="shared" ca="1" si="191"/>
        <v>16671.600000000002</v>
      </c>
      <c r="AA479" s="41">
        <f t="shared" ca="1" si="208"/>
        <v>18.79</v>
      </c>
      <c r="AB479" s="41">
        <f t="shared" ca="1" si="209"/>
        <v>12.81</v>
      </c>
      <c r="AC479" s="14">
        <f t="shared" ca="1" si="210"/>
        <v>5168</v>
      </c>
      <c r="AD479" s="14">
        <f t="shared" ca="1" si="192"/>
        <v>0</v>
      </c>
      <c r="AE479">
        <f t="shared" ca="1" si="193"/>
        <v>4</v>
      </c>
      <c r="AF479" s="46">
        <f t="shared" ca="1" si="194"/>
        <v>200.00415714666471</v>
      </c>
      <c r="AH479" s="42">
        <f t="shared" ca="1" si="212"/>
        <v>0.35760138453923973</v>
      </c>
      <c r="AI479" s="42">
        <f t="shared" ca="1" si="211"/>
        <v>0.31488513199388679</v>
      </c>
      <c r="AJ479" s="42">
        <f t="shared" ca="1" si="211"/>
        <v>0.51078831879609055</v>
      </c>
      <c r="AK479" s="42">
        <f t="shared" ca="1" si="211"/>
        <v>0.93243866955748844</v>
      </c>
      <c r="AL479" s="42">
        <f t="shared" ca="1" si="211"/>
        <v>0.47383130332102019</v>
      </c>
      <c r="AM479" s="42">
        <f t="shared" ca="1" si="211"/>
        <v>0.17959032211459658</v>
      </c>
    </row>
    <row r="480" spans="9:39" x14ac:dyDescent="0.3">
      <c r="I480">
        <v>477</v>
      </c>
      <c r="J480" s="14">
        <f t="shared" ca="1" si="195"/>
        <v>-60168</v>
      </c>
      <c r="K480" s="41">
        <f t="shared" ca="1" si="196"/>
        <v>18.57</v>
      </c>
      <c r="L480" s="41">
        <f t="shared" ca="1" si="197"/>
        <v>13.02</v>
      </c>
      <c r="M480" s="14">
        <f t="shared" ca="1" si="198"/>
        <v>5054</v>
      </c>
      <c r="N480" s="14">
        <f t="shared" ca="1" si="188"/>
        <v>18049.700000000004</v>
      </c>
      <c r="O480" s="41">
        <f t="shared" ca="1" si="199"/>
        <v>18.260000000000002</v>
      </c>
      <c r="P480" s="41">
        <f t="shared" ca="1" si="200"/>
        <v>12.72</v>
      </c>
      <c r="Q480" s="14">
        <f t="shared" ca="1" si="201"/>
        <v>5002</v>
      </c>
      <c r="R480" s="14">
        <f t="shared" ca="1" si="189"/>
        <v>17711.080000000005</v>
      </c>
      <c r="S480" s="41">
        <f t="shared" ca="1" si="202"/>
        <v>19.07</v>
      </c>
      <c r="T480" s="41">
        <f t="shared" ca="1" si="203"/>
        <v>13.59</v>
      </c>
      <c r="U480" s="14">
        <f t="shared" ca="1" si="204"/>
        <v>5078</v>
      </c>
      <c r="V480" s="14">
        <f t="shared" ca="1" si="190"/>
        <v>17827.440000000002</v>
      </c>
      <c r="W480" s="41">
        <f t="shared" ca="1" si="205"/>
        <v>18.23</v>
      </c>
      <c r="X480" s="41">
        <f t="shared" ca="1" si="206"/>
        <v>13.21</v>
      </c>
      <c r="Y480" s="14">
        <f t="shared" ca="1" si="207"/>
        <v>5122</v>
      </c>
      <c r="Z480" s="14">
        <f t="shared" ca="1" si="191"/>
        <v>15712.439999999999</v>
      </c>
      <c r="AA480" s="41">
        <f t="shared" ca="1" si="208"/>
        <v>17.899999999999999</v>
      </c>
      <c r="AB480" s="41">
        <f t="shared" ca="1" si="209"/>
        <v>13.82</v>
      </c>
      <c r="AC480" s="14">
        <f t="shared" ca="1" si="210"/>
        <v>5166</v>
      </c>
      <c r="AD480" s="14">
        <f t="shared" ca="1" si="192"/>
        <v>0</v>
      </c>
      <c r="AE480">
        <f t="shared" ca="1" si="193"/>
        <v>4</v>
      </c>
      <c r="AF480" s="46">
        <f t="shared" ca="1" si="194"/>
        <v>34.72034513294242</v>
      </c>
      <c r="AH480" s="42">
        <f t="shared" ca="1" si="212"/>
        <v>0.11100962079469001</v>
      </c>
      <c r="AI480" s="42">
        <f t="shared" ca="1" si="211"/>
        <v>0.72145053160049089</v>
      </c>
      <c r="AJ480" s="42">
        <f t="shared" ca="1" si="211"/>
        <v>0.76347323893010388</v>
      </c>
      <c r="AK480" s="42">
        <f t="shared" ca="1" si="211"/>
        <v>0.66743444258967088</v>
      </c>
      <c r="AL480" s="42">
        <f t="shared" ca="1" si="211"/>
        <v>0.54154605428676128</v>
      </c>
      <c r="AM480" s="42">
        <f t="shared" ca="1" si="211"/>
        <v>0.4619915189432825</v>
      </c>
    </row>
    <row r="481" spans="9:39" x14ac:dyDescent="0.3">
      <c r="I481">
        <v>478</v>
      </c>
      <c r="J481" s="14">
        <f t="shared" ca="1" si="195"/>
        <v>-60307</v>
      </c>
      <c r="K481" s="41">
        <f t="shared" ca="1" si="196"/>
        <v>19.2</v>
      </c>
      <c r="L481" s="41">
        <f t="shared" ca="1" si="197"/>
        <v>12.72</v>
      </c>
      <c r="M481" s="14">
        <f t="shared" ca="1" si="198"/>
        <v>4929</v>
      </c>
      <c r="N481" s="14">
        <f t="shared" ca="1" si="188"/>
        <v>21939.919999999995</v>
      </c>
      <c r="O481" s="41">
        <f t="shared" ca="1" si="199"/>
        <v>17.96</v>
      </c>
      <c r="P481" s="41">
        <f t="shared" ca="1" si="200"/>
        <v>13.3</v>
      </c>
      <c r="Q481" s="14">
        <f t="shared" ca="1" si="201"/>
        <v>4936</v>
      </c>
      <c r="R481" s="14">
        <f t="shared" ca="1" si="189"/>
        <v>13001.760000000002</v>
      </c>
      <c r="S481" s="41">
        <f t="shared" ca="1" si="202"/>
        <v>18.28</v>
      </c>
      <c r="T481" s="41">
        <f t="shared" ca="1" si="203"/>
        <v>13.59</v>
      </c>
      <c r="U481" s="14">
        <f t="shared" ca="1" si="204"/>
        <v>5080</v>
      </c>
      <c r="V481" s="14">
        <f t="shared" ca="1" si="190"/>
        <v>13825.200000000008</v>
      </c>
      <c r="W481" s="41">
        <f t="shared" ca="1" si="205"/>
        <v>18.510000000000002</v>
      </c>
      <c r="X481" s="41">
        <f t="shared" ca="1" si="206"/>
        <v>13.27</v>
      </c>
      <c r="Y481" s="14">
        <f t="shared" ca="1" si="207"/>
        <v>5171</v>
      </c>
      <c r="Z481" s="14">
        <f t="shared" ca="1" si="191"/>
        <v>17096.040000000012</v>
      </c>
      <c r="AA481" s="41">
        <f t="shared" ca="1" si="208"/>
        <v>19.43</v>
      </c>
      <c r="AB481" s="41">
        <f t="shared" ca="1" si="209"/>
        <v>13.7</v>
      </c>
      <c r="AC481" s="14">
        <f t="shared" ca="1" si="210"/>
        <v>5090</v>
      </c>
      <c r="AD481" s="14">
        <f t="shared" ca="1" si="192"/>
        <v>0</v>
      </c>
      <c r="AE481">
        <f t="shared" ca="1" si="193"/>
        <v>4</v>
      </c>
      <c r="AF481" s="46">
        <f t="shared" ca="1" si="194"/>
        <v>-2724.408196216496</v>
      </c>
      <c r="AH481" s="42">
        <f t="shared" ca="1" si="212"/>
        <v>4.2183449409297635E-3</v>
      </c>
      <c r="AI481" s="42">
        <f t="shared" ca="1" si="211"/>
        <v>5.7872116253732786E-2</v>
      </c>
      <c r="AJ481" s="42">
        <f t="shared" ca="1" si="211"/>
        <v>0.65544969287464372</v>
      </c>
      <c r="AK481" s="42">
        <f t="shared" ca="1" si="211"/>
        <v>0.33661628324353721</v>
      </c>
      <c r="AL481" s="42">
        <f t="shared" ca="1" si="211"/>
        <v>0.5362024072555619</v>
      </c>
      <c r="AM481" s="42">
        <f t="shared" ca="1" si="211"/>
        <v>0.38416418470994462</v>
      </c>
    </row>
    <row r="482" spans="9:39" x14ac:dyDescent="0.3">
      <c r="I482">
        <v>479</v>
      </c>
      <c r="J482" s="14">
        <f t="shared" ca="1" si="195"/>
        <v>-58227</v>
      </c>
      <c r="K482" s="41">
        <f t="shared" ca="1" si="196"/>
        <v>18.46</v>
      </c>
      <c r="L482" s="41">
        <f t="shared" ca="1" si="197"/>
        <v>13.53</v>
      </c>
      <c r="M482" s="14">
        <f t="shared" ca="1" si="198"/>
        <v>5195</v>
      </c>
      <c r="N482" s="14">
        <f t="shared" ca="1" si="188"/>
        <v>15611.350000000009</v>
      </c>
      <c r="O482" s="41">
        <f t="shared" ca="1" si="199"/>
        <v>18.54</v>
      </c>
      <c r="P482" s="41">
        <f t="shared" ca="1" si="200"/>
        <v>13.64</v>
      </c>
      <c r="Q482" s="14">
        <f t="shared" ca="1" si="201"/>
        <v>5045</v>
      </c>
      <c r="R482" s="14">
        <f t="shared" ca="1" si="189"/>
        <v>14720.499999999993</v>
      </c>
      <c r="S482" s="41">
        <f t="shared" ca="1" si="202"/>
        <v>17.75</v>
      </c>
      <c r="T482" s="41">
        <f t="shared" ca="1" si="203"/>
        <v>13.79</v>
      </c>
      <c r="U482" s="14">
        <f t="shared" ca="1" si="204"/>
        <v>5088</v>
      </c>
      <c r="V482" s="14">
        <f t="shared" ca="1" si="190"/>
        <v>10148.480000000003</v>
      </c>
      <c r="W482" s="41">
        <f t="shared" ca="1" si="205"/>
        <v>19.45</v>
      </c>
      <c r="X482" s="41">
        <f t="shared" ca="1" si="206"/>
        <v>13.61</v>
      </c>
      <c r="Y482" s="14">
        <f t="shared" ca="1" si="207"/>
        <v>5145</v>
      </c>
      <c r="Z482" s="14">
        <f t="shared" ca="1" si="191"/>
        <v>0</v>
      </c>
      <c r="AA482" s="41">
        <f t="shared" ca="1" si="208"/>
        <v>18.38</v>
      </c>
      <c r="AB482" s="41">
        <f t="shared" ca="1" si="209"/>
        <v>13.69</v>
      </c>
      <c r="AC482" s="14">
        <f t="shared" ca="1" si="210"/>
        <v>4913</v>
      </c>
      <c r="AD482" s="14">
        <f t="shared" ca="1" si="192"/>
        <v>0</v>
      </c>
      <c r="AE482">
        <f t="shared" ca="1" si="193"/>
        <v>3</v>
      </c>
      <c r="AF482" s="46">
        <f t="shared" ca="1" si="194"/>
        <v>-20638.9237962806</v>
      </c>
      <c r="AH482" s="42">
        <f t="shared" ca="1" si="212"/>
        <v>0.12222731839989553</v>
      </c>
      <c r="AI482" s="42">
        <f t="shared" ca="1" si="211"/>
        <v>0.41887125674446013</v>
      </c>
      <c r="AJ482" s="42">
        <f t="shared" ca="1" si="211"/>
        <v>0.80611172766183425</v>
      </c>
      <c r="AK482" s="42">
        <f t="shared" ca="1" si="211"/>
        <v>0.8782349779023757</v>
      </c>
      <c r="AL482" s="42">
        <f t="shared" ca="1" si="211"/>
        <v>4.4392486889343163E-2</v>
      </c>
      <c r="AM482" s="42">
        <f t="shared" ca="1" si="211"/>
        <v>5.5008697703256226E-2</v>
      </c>
    </row>
    <row r="483" spans="9:39" x14ac:dyDescent="0.3">
      <c r="I483">
        <v>480</v>
      </c>
      <c r="J483" s="14">
        <f t="shared" ca="1" si="195"/>
        <v>-60461</v>
      </c>
      <c r="K483" s="41">
        <f t="shared" ca="1" si="196"/>
        <v>18.170000000000002</v>
      </c>
      <c r="L483" s="41">
        <f t="shared" ca="1" si="197"/>
        <v>12.65</v>
      </c>
      <c r="M483" s="14">
        <f t="shared" ca="1" si="198"/>
        <v>5183</v>
      </c>
      <c r="N483" s="14">
        <f t="shared" ca="1" si="188"/>
        <v>18610.160000000007</v>
      </c>
      <c r="O483" s="41">
        <f t="shared" ca="1" si="199"/>
        <v>18.14</v>
      </c>
      <c r="P483" s="41">
        <f t="shared" ca="1" si="200"/>
        <v>13.43</v>
      </c>
      <c r="Q483" s="14">
        <f t="shared" ca="1" si="201"/>
        <v>5003</v>
      </c>
      <c r="R483" s="14">
        <f t="shared" ca="1" si="189"/>
        <v>13564.130000000005</v>
      </c>
      <c r="S483" s="41">
        <f t="shared" ca="1" si="202"/>
        <v>18.54</v>
      </c>
      <c r="T483" s="41">
        <f t="shared" ca="1" si="203"/>
        <v>13.34</v>
      </c>
      <c r="U483" s="14">
        <f t="shared" ca="1" si="204"/>
        <v>5198</v>
      </c>
      <c r="V483" s="14">
        <f t="shared" ca="1" si="190"/>
        <v>17029.599999999995</v>
      </c>
      <c r="W483" s="41">
        <f t="shared" ca="1" si="205"/>
        <v>19.22</v>
      </c>
      <c r="X483" s="41">
        <f t="shared" ca="1" si="206"/>
        <v>12.97</v>
      </c>
      <c r="Y483" s="14">
        <f t="shared" ca="1" si="207"/>
        <v>5159</v>
      </c>
      <c r="Z483" s="14">
        <f t="shared" ca="1" si="191"/>
        <v>22243.749999999989</v>
      </c>
      <c r="AA483" s="41">
        <f t="shared" ca="1" si="208"/>
        <v>18.73</v>
      </c>
      <c r="AB483" s="41">
        <f t="shared" ca="1" si="209"/>
        <v>13.67</v>
      </c>
      <c r="AC483" s="14">
        <f t="shared" ca="1" si="210"/>
        <v>4992</v>
      </c>
      <c r="AD483" s="14">
        <f t="shared" ca="1" si="192"/>
        <v>0</v>
      </c>
      <c r="AE483">
        <f t="shared" ca="1" si="193"/>
        <v>4</v>
      </c>
      <c r="AF483" s="46">
        <f t="shared" ca="1" si="194"/>
        <v>1023.8642385368672</v>
      </c>
      <c r="AH483" s="42">
        <f t="shared" ca="1" si="212"/>
        <v>0.65479241540461075</v>
      </c>
      <c r="AI483" s="42">
        <f t="shared" ca="1" si="211"/>
        <v>0.75137552609444214</v>
      </c>
      <c r="AJ483" s="42">
        <f t="shared" ca="1" si="211"/>
        <v>0.18381239799999249</v>
      </c>
      <c r="AK483" s="42">
        <f t="shared" ca="1" si="211"/>
        <v>0.4674000547600774</v>
      </c>
      <c r="AL483" s="42">
        <f t="shared" ca="1" si="211"/>
        <v>9.3080933724675075E-2</v>
      </c>
      <c r="AM483" s="42">
        <f t="shared" ca="1" si="211"/>
        <v>0.28465040897602456</v>
      </c>
    </row>
    <row r="484" spans="9:39" x14ac:dyDescent="0.3">
      <c r="I484">
        <v>481</v>
      </c>
      <c r="J484" s="14">
        <f t="shared" ca="1" si="195"/>
        <v>-62785</v>
      </c>
      <c r="K484" s="41">
        <f t="shared" ca="1" si="196"/>
        <v>19.079999999999998</v>
      </c>
      <c r="L484" s="41">
        <f t="shared" ca="1" si="197"/>
        <v>12.61</v>
      </c>
      <c r="M484" s="14">
        <f t="shared" ca="1" si="198"/>
        <v>5199</v>
      </c>
      <c r="N484" s="14">
        <f t="shared" ca="1" si="188"/>
        <v>23637.529999999992</v>
      </c>
      <c r="O484" s="41">
        <f t="shared" ca="1" si="199"/>
        <v>18.84</v>
      </c>
      <c r="P484" s="41">
        <f t="shared" ca="1" si="200"/>
        <v>12.88</v>
      </c>
      <c r="Q484" s="14">
        <f t="shared" ca="1" si="201"/>
        <v>5077</v>
      </c>
      <c r="R484" s="14">
        <f t="shared" ca="1" si="189"/>
        <v>20258.919999999995</v>
      </c>
      <c r="S484" s="41">
        <f t="shared" ca="1" si="202"/>
        <v>19.48</v>
      </c>
      <c r="T484" s="41">
        <f t="shared" ca="1" si="203"/>
        <v>12.76</v>
      </c>
      <c r="U484" s="14">
        <f t="shared" ca="1" si="204"/>
        <v>4960</v>
      </c>
      <c r="V484" s="14">
        <f t="shared" ca="1" si="190"/>
        <v>23331.200000000004</v>
      </c>
      <c r="W484" s="41">
        <f t="shared" ca="1" si="205"/>
        <v>18.309999999999999</v>
      </c>
      <c r="X484" s="41">
        <f t="shared" ca="1" si="206"/>
        <v>12.86</v>
      </c>
      <c r="Y484" s="14">
        <f t="shared" ca="1" si="207"/>
        <v>5118</v>
      </c>
      <c r="Z484" s="14">
        <f t="shared" ca="1" si="191"/>
        <v>17893.099999999995</v>
      </c>
      <c r="AA484" s="41">
        <f t="shared" ca="1" si="208"/>
        <v>18.36</v>
      </c>
      <c r="AB484" s="41">
        <f t="shared" ca="1" si="209"/>
        <v>13.02</v>
      </c>
      <c r="AC484" s="14">
        <f t="shared" ca="1" si="210"/>
        <v>5145</v>
      </c>
      <c r="AD484" s="14">
        <f t="shared" ca="1" si="192"/>
        <v>0</v>
      </c>
      <c r="AE484">
        <f t="shared" ca="1" si="193"/>
        <v>4</v>
      </c>
      <c r="AF484" s="46">
        <f t="shared" ca="1" si="194"/>
        <v>10667.22624931539</v>
      </c>
      <c r="AH484" s="42">
        <f t="shared" ca="1" si="212"/>
        <v>0.10802048180464852</v>
      </c>
      <c r="AI484" s="42">
        <f t="shared" ca="1" si="211"/>
        <v>0.25986005106590793</v>
      </c>
      <c r="AJ484" s="42">
        <f t="shared" ca="1" si="211"/>
        <v>7.9678336379328529E-2</v>
      </c>
      <c r="AK484" s="42">
        <f t="shared" ca="1" si="211"/>
        <v>0.46124393435033306</v>
      </c>
      <c r="AL484" s="42">
        <f t="shared" ca="1" si="211"/>
        <v>0.52390804359328469</v>
      </c>
      <c r="AM484" s="42">
        <f t="shared" ca="1" si="211"/>
        <v>0.15562144890400686</v>
      </c>
    </row>
    <row r="485" spans="9:39" x14ac:dyDescent="0.3">
      <c r="I485">
        <v>482</v>
      </c>
      <c r="J485" s="14">
        <f t="shared" ca="1" si="195"/>
        <v>-61101</v>
      </c>
      <c r="K485" s="41">
        <f t="shared" ca="1" si="196"/>
        <v>18.329999999999998</v>
      </c>
      <c r="L485" s="41">
        <f t="shared" ca="1" si="197"/>
        <v>12.81</v>
      </c>
      <c r="M485" s="14">
        <f t="shared" ca="1" si="198"/>
        <v>4971</v>
      </c>
      <c r="N485" s="14">
        <f t="shared" ca="1" si="188"/>
        <v>17439.919999999987</v>
      </c>
      <c r="O485" s="41">
        <f t="shared" ca="1" si="199"/>
        <v>17.72</v>
      </c>
      <c r="P485" s="41">
        <f t="shared" ca="1" si="200"/>
        <v>13.41</v>
      </c>
      <c r="Q485" s="14">
        <f t="shared" ca="1" si="201"/>
        <v>5366</v>
      </c>
      <c r="R485" s="14">
        <f t="shared" ca="1" si="189"/>
        <v>13127.459999999992</v>
      </c>
      <c r="S485" s="41">
        <f t="shared" ca="1" si="202"/>
        <v>17.829999999999998</v>
      </c>
      <c r="T485" s="41">
        <f t="shared" ca="1" si="203"/>
        <v>12.64</v>
      </c>
      <c r="U485" s="14">
        <f t="shared" ca="1" si="204"/>
        <v>5096</v>
      </c>
      <c r="V485" s="14">
        <f t="shared" ca="1" si="190"/>
        <v>16448.239999999987</v>
      </c>
      <c r="W485" s="41">
        <f t="shared" ca="1" si="205"/>
        <v>19.399999999999999</v>
      </c>
      <c r="X485" s="41">
        <f t="shared" ca="1" si="206"/>
        <v>13.19</v>
      </c>
      <c r="Y485" s="14">
        <f t="shared" ca="1" si="207"/>
        <v>5015</v>
      </c>
      <c r="Z485" s="14">
        <f t="shared" ca="1" si="191"/>
        <v>21143.149999999994</v>
      </c>
      <c r="AA485" s="41">
        <f t="shared" ca="1" si="208"/>
        <v>19.07</v>
      </c>
      <c r="AB485" s="41">
        <f t="shared" ca="1" si="209"/>
        <v>13.94</v>
      </c>
      <c r="AC485" s="14">
        <f t="shared" ca="1" si="210"/>
        <v>5050</v>
      </c>
      <c r="AD485" s="14">
        <f t="shared" ca="1" si="192"/>
        <v>15906.500000000004</v>
      </c>
      <c r="AE485">
        <f t="shared" ca="1" si="193"/>
        <v>5</v>
      </c>
      <c r="AF485" s="46">
        <f t="shared" ca="1" si="194"/>
        <v>8942.4755867344684</v>
      </c>
      <c r="AH485" s="42">
        <f t="shared" ca="1" si="212"/>
        <v>2.5793695636375791E-2</v>
      </c>
      <c r="AI485" s="42">
        <f t="shared" ca="1" si="211"/>
        <v>0.97245593839835842</v>
      </c>
      <c r="AJ485" s="42">
        <f t="shared" ca="1" si="211"/>
        <v>0.69318236915163067</v>
      </c>
      <c r="AK485" s="42">
        <f t="shared" ca="1" si="211"/>
        <v>0.34723640416817991</v>
      </c>
      <c r="AL485" s="42">
        <f t="shared" ca="1" si="211"/>
        <v>0.77093105376024995</v>
      </c>
      <c r="AM485" s="42">
        <f t="shared" ca="1" si="211"/>
        <v>0.85021708949827968</v>
      </c>
    </row>
    <row r="486" spans="9:39" x14ac:dyDescent="0.3">
      <c r="I486">
        <v>483</v>
      </c>
      <c r="J486" s="14">
        <f t="shared" ca="1" si="195"/>
        <v>-59294</v>
      </c>
      <c r="K486" s="41">
        <f t="shared" ca="1" si="196"/>
        <v>19.36</v>
      </c>
      <c r="L486" s="41">
        <f t="shared" ca="1" si="197"/>
        <v>12.71</v>
      </c>
      <c r="M486" s="14">
        <f t="shared" ca="1" si="198"/>
        <v>5228</v>
      </c>
      <c r="N486" s="14">
        <f t="shared" ca="1" si="188"/>
        <v>24766.19999999999</v>
      </c>
      <c r="O486" s="41">
        <f t="shared" ca="1" si="199"/>
        <v>19.489999999999998</v>
      </c>
      <c r="P486" s="41">
        <f t="shared" ca="1" si="200"/>
        <v>13.71</v>
      </c>
      <c r="Q486" s="14" t="b">
        <f t="shared" ca="1" si="201"/>
        <v>0</v>
      </c>
      <c r="R486" s="14">
        <f t="shared" ca="1" si="189"/>
        <v>-10000</v>
      </c>
      <c r="S486" s="41">
        <f t="shared" ca="1" si="202"/>
        <v>18.87</v>
      </c>
      <c r="T486" s="41">
        <f t="shared" ca="1" si="203"/>
        <v>13.37</v>
      </c>
      <c r="U486" s="14">
        <f t="shared" ca="1" si="204"/>
        <v>5192</v>
      </c>
      <c r="V486" s="14">
        <f t="shared" ca="1" si="190"/>
        <v>18556.000000000011</v>
      </c>
      <c r="W486" s="41">
        <f t="shared" ca="1" si="205"/>
        <v>18.37</v>
      </c>
      <c r="X486" s="41">
        <f t="shared" ca="1" si="206"/>
        <v>12.61</v>
      </c>
      <c r="Y486" s="14">
        <f t="shared" ca="1" si="207"/>
        <v>5196</v>
      </c>
      <c r="Z486" s="14">
        <f t="shared" ca="1" si="191"/>
        <v>19928.960000000006</v>
      </c>
      <c r="AA486" s="41">
        <f t="shared" ca="1" si="208"/>
        <v>18.010000000000002</v>
      </c>
      <c r="AB486" s="41">
        <f t="shared" ca="1" si="209"/>
        <v>13.31</v>
      </c>
      <c r="AC486" s="14">
        <f t="shared" ca="1" si="210"/>
        <v>5007</v>
      </c>
      <c r="AD486" s="14">
        <f t="shared" ca="1" si="192"/>
        <v>13532.900000000005</v>
      </c>
      <c r="AE486">
        <f t="shared" ca="1" si="193"/>
        <v>5</v>
      </c>
      <c r="AF486" s="46">
        <f t="shared" ca="1" si="194"/>
        <v>-3161.7700972174066</v>
      </c>
      <c r="AH486" s="42">
        <f t="shared" ca="1" si="212"/>
        <v>0.86900793271848009</v>
      </c>
      <c r="AI486" s="42">
        <f t="shared" ca="1" si="211"/>
        <v>0.28994841987517661</v>
      </c>
      <c r="AJ486" s="42">
        <f t="shared" ca="1" si="211"/>
        <v>0.820585995280948</v>
      </c>
      <c r="AK486" s="42">
        <f t="shared" ca="1" si="211"/>
        <v>0.66804824622819647</v>
      </c>
      <c r="AL486" s="42">
        <f t="shared" ca="1" si="211"/>
        <v>0.87588338167331947</v>
      </c>
      <c r="AM486" s="42">
        <f t="shared" ca="1" si="211"/>
        <v>0.88878793009991397</v>
      </c>
    </row>
    <row r="487" spans="9:39" x14ac:dyDescent="0.3">
      <c r="I487">
        <v>484</v>
      </c>
      <c r="J487" s="14">
        <f t="shared" ca="1" si="195"/>
        <v>-62825</v>
      </c>
      <c r="K487" s="41">
        <f t="shared" ca="1" si="196"/>
        <v>18.2</v>
      </c>
      <c r="L487" s="41">
        <f t="shared" ca="1" si="197"/>
        <v>13.46</v>
      </c>
      <c r="M487" s="14">
        <f t="shared" ca="1" si="198"/>
        <v>4939</v>
      </c>
      <c r="N487" s="14">
        <f t="shared" ca="1" si="188"/>
        <v>13410.859999999993</v>
      </c>
      <c r="O487" s="41">
        <f t="shared" ca="1" si="199"/>
        <v>19.170000000000002</v>
      </c>
      <c r="P487" s="41">
        <f t="shared" ca="1" si="200"/>
        <v>13.93</v>
      </c>
      <c r="Q487" s="14">
        <f t="shared" ca="1" si="201"/>
        <v>5103</v>
      </c>
      <c r="R487" s="14">
        <f t="shared" ca="1" si="189"/>
        <v>16739.720000000008</v>
      </c>
      <c r="S487" s="41">
        <f t="shared" ca="1" si="202"/>
        <v>17.86</v>
      </c>
      <c r="T487" s="41">
        <f t="shared" ca="1" si="203"/>
        <v>12.95</v>
      </c>
      <c r="U487" s="14">
        <f t="shared" ca="1" si="204"/>
        <v>5155</v>
      </c>
      <c r="V487" s="14">
        <f t="shared" ca="1" si="190"/>
        <v>15311.05</v>
      </c>
      <c r="W487" s="41">
        <f t="shared" ca="1" si="205"/>
        <v>19.32</v>
      </c>
      <c r="X487" s="41">
        <f t="shared" ca="1" si="206"/>
        <v>13.15</v>
      </c>
      <c r="Y487" s="14">
        <f t="shared" ca="1" si="207"/>
        <v>5181</v>
      </c>
      <c r="Z487" s="14">
        <f t="shared" ca="1" si="191"/>
        <v>0</v>
      </c>
      <c r="AA487" s="41">
        <f t="shared" ca="1" si="208"/>
        <v>18.87</v>
      </c>
      <c r="AB487" s="41">
        <f t="shared" ca="1" si="209"/>
        <v>12.87</v>
      </c>
      <c r="AC487" s="14">
        <f t="shared" ca="1" si="210"/>
        <v>5075</v>
      </c>
      <c r="AD487" s="14">
        <f t="shared" ca="1" si="192"/>
        <v>0</v>
      </c>
      <c r="AE487">
        <f t="shared" ca="1" si="193"/>
        <v>3</v>
      </c>
      <c r="AF487" s="46">
        <f t="shared" ca="1" si="194"/>
        <v>-21150.47287991695</v>
      </c>
      <c r="AH487" s="42">
        <f t="shared" ca="1" si="212"/>
        <v>1.635472846719277E-3</v>
      </c>
      <c r="AI487" s="42">
        <f t="shared" ca="1" si="211"/>
        <v>0.52244869203307198</v>
      </c>
      <c r="AJ487" s="42">
        <f t="shared" ca="1" si="211"/>
        <v>0.2255518857092591</v>
      </c>
      <c r="AK487" s="42">
        <f t="shared" ca="1" si="211"/>
        <v>0.27127678916637232</v>
      </c>
      <c r="AL487" s="42">
        <f t="shared" ca="1" si="211"/>
        <v>0.49489606863589986</v>
      </c>
      <c r="AM487" s="42">
        <f t="shared" ca="1" si="211"/>
        <v>5.0294934511302292E-2</v>
      </c>
    </row>
    <row r="488" spans="9:39" x14ac:dyDescent="0.3">
      <c r="I488">
        <v>485</v>
      </c>
      <c r="J488" s="14">
        <f t="shared" ca="1" si="195"/>
        <v>-59352</v>
      </c>
      <c r="K488" s="41">
        <f t="shared" ca="1" si="196"/>
        <v>18.190000000000001</v>
      </c>
      <c r="L488" s="41">
        <f t="shared" ca="1" si="197"/>
        <v>13</v>
      </c>
      <c r="M488" s="14">
        <f t="shared" ca="1" si="198"/>
        <v>5298</v>
      </c>
      <c r="N488" s="14">
        <f t="shared" ref="N488:N500" ca="1" si="213">(K488-L488)*M488-$B$3</f>
        <v>17496.620000000006</v>
      </c>
      <c r="O488" s="41">
        <f t="shared" ca="1" si="199"/>
        <v>18.690000000000001</v>
      </c>
      <c r="P488" s="41">
        <f t="shared" ca="1" si="200"/>
        <v>13.48</v>
      </c>
      <c r="Q488" s="14">
        <f t="shared" ca="1" si="201"/>
        <v>5022</v>
      </c>
      <c r="R488" s="14">
        <f t="shared" ref="R488:R500" ca="1" si="214">(O488-P488)*Q488-$B$3</f>
        <v>16164.620000000003</v>
      </c>
      <c r="S488" s="41">
        <f t="shared" ca="1" si="202"/>
        <v>19.05</v>
      </c>
      <c r="T488" s="41">
        <f t="shared" ca="1" si="203"/>
        <v>13.94</v>
      </c>
      <c r="U488" s="14">
        <f t="shared" ca="1" si="204"/>
        <v>5161</v>
      </c>
      <c r="V488" s="14">
        <f t="shared" ref="V488:V500" ca="1" si="215">(S488-T488)*U488-$B$3</f>
        <v>16372.710000000006</v>
      </c>
      <c r="W488" s="41">
        <f t="shared" ca="1" si="205"/>
        <v>18.93</v>
      </c>
      <c r="X488" s="41">
        <f t="shared" ca="1" si="206"/>
        <v>12.72</v>
      </c>
      <c r="Y488" s="14">
        <f t="shared" ca="1" si="207"/>
        <v>5072</v>
      </c>
      <c r="Z488" s="14">
        <f t="shared" ref="Z488:Z500" ca="1" si="216">IF(AE488&lt;=3,0,(W488-X488)*Y488-$B$3)</f>
        <v>21497.119999999995</v>
      </c>
      <c r="AA488" s="41">
        <f t="shared" ca="1" si="208"/>
        <v>18.690000000000001</v>
      </c>
      <c r="AB488" s="41">
        <f t="shared" ca="1" si="209"/>
        <v>13.93</v>
      </c>
      <c r="AC488" s="14">
        <f t="shared" ca="1" si="210"/>
        <v>5012</v>
      </c>
      <c r="AD488" s="14">
        <f t="shared" ref="AD488:AD500" ca="1" si="217">IF(AE488&lt;=4,0,(AA488-AB488)*AC488-$B$3)</f>
        <v>13857.120000000006</v>
      </c>
      <c r="AE488">
        <f t="shared" ref="AE488:AE500" ca="1" si="218">IF(AM488&lt;=0.1,3,IF(AND(AM488&gt;0.1,AM488&lt;0.7),4,IF(AM488&gt;=0.7,5,FALSE)))</f>
        <v>5</v>
      </c>
      <c r="AF488" s="46">
        <f t="shared" ref="AF488:AF500" ca="1" si="219">NPV($B$4,J488,N488,R488,V488,Z488,AD488)</f>
        <v>11952.944595236473</v>
      </c>
      <c r="AH488" s="42">
        <f t="shared" ca="1" si="212"/>
        <v>0.99619722135704036</v>
      </c>
      <c r="AI488" s="42">
        <f t="shared" ca="1" si="211"/>
        <v>0.90255868838286457</v>
      </c>
      <c r="AJ488" s="42">
        <f t="shared" ca="1" si="211"/>
        <v>0.41546346882189267</v>
      </c>
      <c r="AK488" s="42">
        <f t="shared" ca="1" si="211"/>
        <v>0.39195054102451732</v>
      </c>
      <c r="AL488" s="42">
        <f t="shared" ca="1" si="211"/>
        <v>0.17835077698414414</v>
      </c>
      <c r="AM488" s="42">
        <f t="shared" ca="1" si="211"/>
        <v>0.8974001578635753</v>
      </c>
    </row>
    <row r="489" spans="9:39" x14ac:dyDescent="0.3">
      <c r="I489">
        <v>486</v>
      </c>
      <c r="J489" s="14">
        <f t="shared" ca="1" si="195"/>
        <v>-59060</v>
      </c>
      <c r="K489" s="41">
        <f t="shared" ca="1" si="196"/>
        <v>18.690000000000001</v>
      </c>
      <c r="L489" s="41">
        <f t="shared" ca="1" si="197"/>
        <v>13.44</v>
      </c>
      <c r="M489" s="14">
        <f t="shared" ca="1" si="198"/>
        <v>5029</v>
      </c>
      <c r="N489" s="14">
        <f t="shared" ca="1" si="213"/>
        <v>16402.250000000007</v>
      </c>
      <c r="O489" s="41">
        <f t="shared" ca="1" si="199"/>
        <v>18.170000000000002</v>
      </c>
      <c r="P489" s="41">
        <f t="shared" ca="1" si="200"/>
        <v>13.04</v>
      </c>
      <c r="Q489" s="14">
        <f t="shared" ca="1" si="201"/>
        <v>4953</v>
      </c>
      <c r="R489" s="14">
        <f t="shared" ca="1" si="214"/>
        <v>15408.890000000014</v>
      </c>
      <c r="S489" s="41">
        <f t="shared" ca="1" si="202"/>
        <v>18.73</v>
      </c>
      <c r="T489" s="41">
        <f t="shared" ca="1" si="203"/>
        <v>12.62</v>
      </c>
      <c r="U489" s="14">
        <f t="shared" ca="1" si="204"/>
        <v>5042</v>
      </c>
      <c r="V489" s="14">
        <f t="shared" ca="1" si="215"/>
        <v>20806.620000000006</v>
      </c>
      <c r="W489" s="41">
        <f t="shared" ca="1" si="205"/>
        <v>17.940000000000001</v>
      </c>
      <c r="X489" s="41">
        <f t="shared" ca="1" si="206"/>
        <v>12.94</v>
      </c>
      <c r="Y489" s="14">
        <f t="shared" ca="1" si="207"/>
        <v>5004</v>
      </c>
      <c r="Z489" s="14">
        <f t="shared" ca="1" si="216"/>
        <v>15020.000000000007</v>
      </c>
      <c r="AA489" s="41">
        <f t="shared" ca="1" si="208"/>
        <v>19.09</v>
      </c>
      <c r="AB489" s="41">
        <f t="shared" ca="1" si="209"/>
        <v>13.39</v>
      </c>
      <c r="AC489" s="14">
        <f t="shared" ca="1" si="210"/>
        <v>5066</v>
      </c>
      <c r="AD489" s="14">
        <f t="shared" ca="1" si="217"/>
        <v>0</v>
      </c>
      <c r="AE489">
        <f t="shared" ca="1" si="218"/>
        <v>4</v>
      </c>
      <c r="AF489" s="46">
        <f t="shared" ca="1" si="219"/>
        <v>-476.8262378786377</v>
      </c>
      <c r="AH489" s="42">
        <f t="shared" ca="1" si="212"/>
        <v>0.60414261868178232</v>
      </c>
      <c r="AI489" s="42">
        <f t="shared" ca="1" si="211"/>
        <v>7.6874177767271457E-2</v>
      </c>
      <c r="AJ489" s="42">
        <f t="shared" ca="1" si="211"/>
        <v>0.61916651892006569</v>
      </c>
      <c r="AK489" s="42">
        <f t="shared" ca="1" si="211"/>
        <v>0.35858427879366273</v>
      </c>
      <c r="AL489" s="42">
        <f t="shared" ca="1" si="211"/>
        <v>0.88500401842506315</v>
      </c>
      <c r="AM489" s="42">
        <f t="shared" ca="1" si="211"/>
        <v>0.16978786850358396</v>
      </c>
    </row>
    <row r="490" spans="9:39" x14ac:dyDescent="0.3">
      <c r="I490">
        <v>487</v>
      </c>
      <c r="J490" s="14">
        <f t="shared" ca="1" si="195"/>
        <v>-63811</v>
      </c>
      <c r="K490" s="41">
        <f t="shared" ca="1" si="196"/>
        <v>17.7</v>
      </c>
      <c r="L490" s="41">
        <f t="shared" ca="1" si="197"/>
        <v>12.51</v>
      </c>
      <c r="M490" s="14">
        <f t="shared" ca="1" si="198"/>
        <v>5014</v>
      </c>
      <c r="N490" s="14">
        <f t="shared" ca="1" si="213"/>
        <v>16022.659999999996</v>
      </c>
      <c r="O490" s="41">
        <f t="shared" ca="1" si="199"/>
        <v>18.440000000000001</v>
      </c>
      <c r="P490" s="41">
        <f t="shared" ca="1" si="200"/>
        <v>13.05</v>
      </c>
      <c r="Q490" s="14">
        <f t="shared" ca="1" si="201"/>
        <v>5171</v>
      </c>
      <c r="R490" s="14">
        <f t="shared" ca="1" si="214"/>
        <v>17871.690000000002</v>
      </c>
      <c r="S490" s="41">
        <f t="shared" ca="1" si="202"/>
        <v>18.38</v>
      </c>
      <c r="T490" s="41">
        <f t="shared" ca="1" si="203"/>
        <v>13</v>
      </c>
      <c r="U490" s="14">
        <f t="shared" ca="1" si="204"/>
        <v>5015</v>
      </c>
      <c r="V490" s="14">
        <f t="shared" ca="1" si="215"/>
        <v>16980.699999999993</v>
      </c>
      <c r="W490" s="41">
        <f t="shared" ca="1" si="205"/>
        <v>18.47</v>
      </c>
      <c r="X490" s="41">
        <f t="shared" ca="1" si="206"/>
        <v>12.65</v>
      </c>
      <c r="Y490" s="14">
        <f t="shared" ca="1" si="207"/>
        <v>4950</v>
      </c>
      <c r="Z490" s="14">
        <f t="shared" ca="1" si="216"/>
        <v>18808.999999999993</v>
      </c>
      <c r="AA490" s="41">
        <f t="shared" ca="1" si="208"/>
        <v>18</v>
      </c>
      <c r="AB490" s="41">
        <f t="shared" ca="1" si="209"/>
        <v>12.9</v>
      </c>
      <c r="AC490" s="14">
        <f t="shared" ca="1" si="210"/>
        <v>5050</v>
      </c>
      <c r="AD490" s="14">
        <f t="shared" ca="1" si="217"/>
        <v>0</v>
      </c>
      <c r="AE490">
        <f t="shared" ca="1" si="218"/>
        <v>4</v>
      </c>
      <c r="AF490" s="46">
        <f t="shared" ca="1" si="219"/>
        <v>-3428.0468590559617</v>
      </c>
      <c r="AH490" s="42">
        <f t="shared" ca="1" si="212"/>
        <v>0.67576378525290082</v>
      </c>
      <c r="AI490" s="42">
        <f t="shared" ca="1" si="211"/>
        <v>0.74683503459123446</v>
      </c>
      <c r="AJ490" s="42">
        <f t="shared" ca="1" si="211"/>
        <v>0.68886674227609979</v>
      </c>
      <c r="AK490" s="42">
        <f t="shared" ca="1" si="211"/>
        <v>9.9202257360209156E-4</v>
      </c>
      <c r="AL490" s="42">
        <f t="shared" ca="1" si="211"/>
        <v>0.35004649966717938</v>
      </c>
      <c r="AM490" s="42">
        <f t="shared" ca="1" si="211"/>
        <v>0.17350012577731766</v>
      </c>
    </row>
    <row r="491" spans="9:39" x14ac:dyDescent="0.3">
      <c r="I491">
        <v>488</v>
      </c>
      <c r="J491" s="14">
        <f t="shared" ca="1" si="195"/>
        <v>-62254</v>
      </c>
      <c r="K491" s="41">
        <f t="shared" ca="1" si="196"/>
        <v>19.329999999999998</v>
      </c>
      <c r="L491" s="41">
        <f t="shared" ca="1" si="197"/>
        <v>13.27</v>
      </c>
      <c r="M491" s="14">
        <f t="shared" ca="1" si="198"/>
        <v>4915</v>
      </c>
      <c r="N491" s="14">
        <f t="shared" ca="1" si="213"/>
        <v>19784.899999999994</v>
      </c>
      <c r="O491" s="41">
        <f t="shared" ca="1" si="199"/>
        <v>19.489999999999998</v>
      </c>
      <c r="P491" s="41">
        <f t="shared" ca="1" si="200"/>
        <v>12.92</v>
      </c>
      <c r="Q491" s="14">
        <f t="shared" ca="1" si="201"/>
        <v>5049</v>
      </c>
      <c r="R491" s="14">
        <f t="shared" ca="1" si="214"/>
        <v>23171.929999999993</v>
      </c>
      <c r="S491" s="41">
        <f t="shared" ca="1" si="202"/>
        <v>18.77</v>
      </c>
      <c r="T491" s="41">
        <f t="shared" ca="1" si="203"/>
        <v>12.92</v>
      </c>
      <c r="U491" s="14">
        <f t="shared" ca="1" si="204"/>
        <v>5026</v>
      </c>
      <c r="V491" s="14">
        <f t="shared" ca="1" si="215"/>
        <v>19402.099999999999</v>
      </c>
      <c r="W491" s="41">
        <f t="shared" ca="1" si="205"/>
        <v>19.27</v>
      </c>
      <c r="X491" s="41">
        <f t="shared" ca="1" si="206"/>
        <v>12.78</v>
      </c>
      <c r="Y491" s="14">
        <f t="shared" ca="1" si="207"/>
        <v>5086</v>
      </c>
      <c r="Z491" s="14">
        <f t="shared" ca="1" si="216"/>
        <v>23008.14</v>
      </c>
      <c r="AA491" s="41">
        <f t="shared" ca="1" si="208"/>
        <v>18.09</v>
      </c>
      <c r="AB491" s="41">
        <f t="shared" ca="1" si="209"/>
        <v>13.99</v>
      </c>
      <c r="AC491" s="14">
        <f t="shared" ca="1" si="210"/>
        <v>4946</v>
      </c>
      <c r="AD491" s="14">
        <f t="shared" ca="1" si="217"/>
        <v>0</v>
      </c>
      <c r="AE491">
        <f t="shared" ca="1" si="218"/>
        <v>4</v>
      </c>
      <c r="AF491" s="46">
        <f t="shared" ca="1" si="219"/>
        <v>10895.202260823957</v>
      </c>
      <c r="AH491" s="42">
        <f t="shared" ca="1" si="212"/>
        <v>8.1163897306271493E-2</v>
      </c>
      <c r="AI491" s="42">
        <f t="shared" ca="1" si="211"/>
        <v>0.23090443452029796</v>
      </c>
      <c r="AJ491" s="42">
        <f t="shared" ca="1" si="211"/>
        <v>0.76762659745932393</v>
      </c>
      <c r="AK491" s="42">
        <f t="shared" ca="1" si="211"/>
        <v>0.22774076593491122</v>
      </c>
      <c r="AL491" s="42">
        <f t="shared" ca="1" si="211"/>
        <v>2.0619755532709561E-2</v>
      </c>
      <c r="AM491" s="42">
        <f t="shared" ca="1" si="211"/>
        <v>0.35602992470289907</v>
      </c>
    </row>
    <row r="492" spans="9:39" x14ac:dyDescent="0.3">
      <c r="I492">
        <v>489</v>
      </c>
      <c r="J492" s="14">
        <f t="shared" ca="1" si="195"/>
        <v>-59346</v>
      </c>
      <c r="K492" s="41">
        <f t="shared" ca="1" si="196"/>
        <v>19.39</v>
      </c>
      <c r="L492" s="41">
        <f t="shared" ca="1" si="197"/>
        <v>13.7</v>
      </c>
      <c r="M492" s="14">
        <f t="shared" ca="1" si="198"/>
        <v>5364</v>
      </c>
      <c r="N492" s="14">
        <f t="shared" ca="1" si="213"/>
        <v>20521.160000000007</v>
      </c>
      <c r="O492" s="41">
        <f t="shared" ca="1" si="199"/>
        <v>18.760000000000002</v>
      </c>
      <c r="P492" s="41">
        <f t="shared" ca="1" si="200"/>
        <v>13.01</v>
      </c>
      <c r="Q492" s="14" t="b">
        <f t="shared" ca="1" si="201"/>
        <v>0</v>
      </c>
      <c r="R492" s="14">
        <f t="shared" ca="1" si="214"/>
        <v>-10000</v>
      </c>
      <c r="S492" s="41">
        <f t="shared" ca="1" si="202"/>
        <v>18.940000000000001</v>
      </c>
      <c r="T492" s="41">
        <f t="shared" ca="1" si="203"/>
        <v>13.85</v>
      </c>
      <c r="U492" s="14">
        <f t="shared" ca="1" si="204"/>
        <v>5139</v>
      </c>
      <c r="V492" s="14">
        <f t="shared" ca="1" si="215"/>
        <v>16157.510000000009</v>
      </c>
      <c r="W492" s="41">
        <f t="shared" ca="1" si="205"/>
        <v>18.72</v>
      </c>
      <c r="X492" s="41">
        <f t="shared" ca="1" si="206"/>
        <v>13.99</v>
      </c>
      <c r="Y492" s="14">
        <f t="shared" ca="1" si="207"/>
        <v>5015</v>
      </c>
      <c r="Z492" s="14">
        <f t="shared" ca="1" si="216"/>
        <v>13720.949999999993</v>
      </c>
      <c r="AA492" s="41">
        <f t="shared" ca="1" si="208"/>
        <v>18.18</v>
      </c>
      <c r="AB492" s="41">
        <f t="shared" ca="1" si="209"/>
        <v>12.85</v>
      </c>
      <c r="AC492" s="14">
        <f t="shared" ca="1" si="210"/>
        <v>5144</v>
      </c>
      <c r="AD492" s="14">
        <f t="shared" ca="1" si="217"/>
        <v>0</v>
      </c>
      <c r="AE492">
        <f t="shared" ca="1" si="218"/>
        <v>4</v>
      </c>
      <c r="AF492" s="46">
        <f t="shared" ca="1" si="219"/>
        <v>-23067.872626499102</v>
      </c>
      <c r="AH492" s="42">
        <f t="shared" ca="1" si="212"/>
        <v>0.77744529069579793</v>
      </c>
      <c r="AI492" s="42">
        <f t="shared" ca="1" si="211"/>
        <v>0.46990926624260398</v>
      </c>
      <c r="AJ492" s="42">
        <f t="shared" ca="1" si="211"/>
        <v>0.24863914202562498</v>
      </c>
      <c r="AK492" s="42">
        <f t="shared" ca="1" si="211"/>
        <v>0.59435533459184675</v>
      </c>
      <c r="AL492" s="42">
        <f t="shared" ca="1" si="211"/>
        <v>0.94952832999476355</v>
      </c>
      <c r="AM492" s="42">
        <f t="shared" ca="1" si="211"/>
        <v>0.4298722176503843</v>
      </c>
    </row>
    <row r="493" spans="9:39" x14ac:dyDescent="0.3">
      <c r="I493">
        <v>490</v>
      </c>
      <c r="J493" s="14">
        <f t="shared" ca="1" si="195"/>
        <v>-60465</v>
      </c>
      <c r="K493" s="41">
        <f t="shared" ca="1" si="196"/>
        <v>17.88</v>
      </c>
      <c r="L493" s="41">
        <f t="shared" ca="1" si="197"/>
        <v>13.72</v>
      </c>
      <c r="M493" s="14">
        <f t="shared" ca="1" si="198"/>
        <v>5236</v>
      </c>
      <c r="N493" s="14">
        <f t="shared" ca="1" si="213"/>
        <v>11781.759999999991</v>
      </c>
      <c r="O493" s="41">
        <f t="shared" ca="1" si="199"/>
        <v>17.989999999999998</v>
      </c>
      <c r="P493" s="41">
        <f t="shared" ca="1" si="200"/>
        <v>13.98</v>
      </c>
      <c r="Q493" s="14">
        <f t="shared" ca="1" si="201"/>
        <v>5139</v>
      </c>
      <c r="R493" s="14">
        <f t="shared" ca="1" si="214"/>
        <v>10607.389999999989</v>
      </c>
      <c r="S493" s="41">
        <f t="shared" ca="1" si="202"/>
        <v>18.28</v>
      </c>
      <c r="T493" s="41">
        <f t="shared" ca="1" si="203"/>
        <v>13.17</v>
      </c>
      <c r="U493" s="14">
        <f t="shared" ca="1" si="204"/>
        <v>5163</v>
      </c>
      <c r="V493" s="14">
        <f t="shared" ca="1" si="215"/>
        <v>16382.930000000008</v>
      </c>
      <c r="W493" s="41">
        <f t="shared" ca="1" si="205"/>
        <v>19.09</v>
      </c>
      <c r="X493" s="41">
        <f t="shared" ca="1" si="206"/>
        <v>13.34</v>
      </c>
      <c r="Y493" s="14">
        <f t="shared" ca="1" si="207"/>
        <v>4954</v>
      </c>
      <c r="Z493" s="14">
        <f t="shared" ca="1" si="216"/>
        <v>18485.5</v>
      </c>
      <c r="AA493" s="41">
        <f t="shared" ca="1" si="208"/>
        <v>18.55</v>
      </c>
      <c r="AB493" s="41">
        <f t="shared" ca="1" si="209"/>
        <v>13.62</v>
      </c>
      <c r="AC493" s="14">
        <f t="shared" ca="1" si="210"/>
        <v>5186</v>
      </c>
      <c r="AD493" s="14">
        <f t="shared" ca="1" si="217"/>
        <v>15566.980000000007</v>
      </c>
      <c r="AE493">
        <f t="shared" ca="1" si="218"/>
        <v>5</v>
      </c>
      <c r="AF493" s="46">
        <f t="shared" ca="1" si="219"/>
        <v>113.80344015868035</v>
      </c>
      <c r="AH493" s="42">
        <f t="shared" ca="1" si="212"/>
        <v>0.80694308876289644</v>
      </c>
      <c r="AI493" s="42">
        <f t="shared" ca="1" si="211"/>
        <v>0.21314832164603448</v>
      </c>
      <c r="AJ493" s="42">
        <f t="shared" ca="1" si="211"/>
        <v>0.42394314238476749</v>
      </c>
      <c r="AK493" s="42">
        <f t="shared" ca="1" si="211"/>
        <v>7.1019836564799377E-2</v>
      </c>
      <c r="AL493" s="42">
        <f t="shared" ca="1" si="211"/>
        <v>0.50602060062861831</v>
      </c>
      <c r="AM493" s="42">
        <f t="shared" ca="1" si="211"/>
        <v>0.90350416344286966</v>
      </c>
    </row>
    <row r="494" spans="9:39" x14ac:dyDescent="0.3">
      <c r="I494">
        <v>491</v>
      </c>
      <c r="J494" s="14">
        <f t="shared" ca="1" si="195"/>
        <v>-62887</v>
      </c>
      <c r="K494" s="41">
        <f t="shared" ca="1" si="196"/>
        <v>17.82</v>
      </c>
      <c r="L494" s="41">
        <f t="shared" ca="1" si="197"/>
        <v>13.47</v>
      </c>
      <c r="M494" s="14">
        <f t="shared" ca="1" si="198"/>
        <v>5102</v>
      </c>
      <c r="N494" s="14">
        <f t="shared" ca="1" si="213"/>
        <v>12193.699999999997</v>
      </c>
      <c r="O494" s="41">
        <f t="shared" ca="1" si="199"/>
        <v>19.46</v>
      </c>
      <c r="P494" s="41">
        <f t="shared" ca="1" si="200"/>
        <v>12.9</v>
      </c>
      <c r="Q494" s="14">
        <f t="shared" ca="1" si="201"/>
        <v>5048</v>
      </c>
      <c r="R494" s="14">
        <f t="shared" ca="1" si="214"/>
        <v>23114.880000000005</v>
      </c>
      <c r="S494" s="41">
        <f t="shared" ca="1" si="202"/>
        <v>18.489999999999998</v>
      </c>
      <c r="T494" s="41">
        <f t="shared" ca="1" si="203"/>
        <v>12.56</v>
      </c>
      <c r="U494" s="14">
        <f t="shared" ca="1" si="204"/>
        <v>5029</v>
      </c>
      <c r="V494" s="14">
        <f t="shared" ca="1" si="215"/>
        <v>19821.96999999999</v>
      </c>
      <c r="W494" s="41">
        <f t="shared" ca="1" si="205"/>
        <v>18.72</v>
      </c>
      <c r="X494" s="41">
        <f t="shared" ca="1" si="206"/>
        <v>13.82</v>
      </c>
      <c r="Y494" s="14">
        <f t="shared" ca="1" si="207"/>
        <v>5051</v>
      </c>
      <c r="Z494" s="14">
        <f t="shared" ca="1" si="216"/>
        <v>14749.899999999994</v>
      </c>
      <c r="AA494" s="41">
        <f t="shared" ca="1" si="208"/>
        <v>17.87</v>
      </c>
      <c r="AB494" s="41">
        <f t="shared" ca="1" si="209"/>
        <v>12.54</v>
      </c>
      <c r="AC494" s="14">
        <f t="shared" ca="1" si="210"/>
        <v>5007</v>
      </c>
      <c r="AD494" s="14">
        <f t="shared" ca="1" si="217"/>
        <v>0</v>
      </c>
      <c r="AE494">
        <f t="shared" ca="1" si="218"/>
        <v>4</v>
      </c>
      <c r="AF494" s="46">
        <f t="shared" ca="1" si="219"/>
        <v>-2344.4697731355227</v>
      </c>
      <c r="AH494" s="42">
        <f t="shared" ca="1" si="212"/>
        <v>0.492931134624358</v>
      </c>
      <c r="AI494" s="42">
        <f t="shared" ca="1" si="211"/>
        <v>0.62554051571047697</v>
      </c>
      <c r="AJ494" s="42">
        <f t="shared" ca="1" si="211"/>
        <v>0.97348360127629219</v>
      </c>
      <c r="AK494" s="42">
        <f t="shared" ca="1" si="211"/>
        <v>0.14152186267048006</v>
      </c>
      <c r="AL494" s="42">
        <f t="shared" ca="1" si="211"/>
        <v>0.59127786977942576</v>
      </c>
      <c r="AM494" s="42">
        <f t="shared" ca="1" si="211"/>
        <v>0.23802354722203867</v>
      </c>
    </row>
    <row r="495" spans="9:39" x14ac:dyDescent="0.3">
      <c r="I495">
        <v>492</v>
      </c>
      <c r="J495" s="14">
        <f t="shared" ca="1" si="195"/>
        <v>-61217</v>
      </c>
      <c r="K495" s="41">
        <f t="shared" ca="1" si="196"/>
        <v>18.79</v>
      </c>
      <c r="L495" s="41">
        <f t="shared" ca="1" si="197"/>
        <v>12.89</v>
      </c>
      <c r="M495" s="14">
        <f t="shared" ca="1" si="198"/>
        <v>5112</v>
      </c>
      <c r="N495" s="14">
        <f t="shared" ca="1" si="213"/>
        <v>20160.799999999992</v>
      </c>
      <c r="O495" s="41">
        <f t="shared" ca="1" si="199"/>
        <v>17.78</v>
      </c>
      <c r="P495" s="41">
        <f t="shared" ca="1" si="200"/>
        <v>13.77</v>
      </c>
      <c r="Q495" s="14" t="b">
        <f t="shared" ca="1" si="201"/>
        <v>0</v>
      </c>
      <c r="R495" s="14">
        <f t="shared" ca="1" si="214"/>
        <v>-10000</v>
      </c>
      <c r="S495" s="41">
        <f t="shared" ca="1" si="202"/>
        <v>18.05</v>
      </c>
      <c r="T495" s="41">
        <f t="shared" ca="1" si="203"/>
        <v>13.97</v>
      </c>
      <c r="U495" s="14">
        <f t="shared" ca="1" si="204"/>
        <v>5004</v>
      </c>
      <c r="V495" s="14">
        <f t="shared" ca="1" si="215"/>
        <v>10416.32</v>
      </c>
      <c r="W495" s="41">
        <f t="shared" ca="1" si="205"/>
        <v>19.190000000000001</v>
      </c>
      <c r="X495" s="41">
        <f t="shared" ca="1" si="206"/>
        <v>13.61</v>
      </c>
      <c r="Y495" s="14">
        <f t="shared" ca="1" si="207"/>
        <v>5102</v>
      </c>
      <c r="Z495" s="14">
        <f t="shared" ca="1" si="216"/>
        <v>18469.160000000011</v>
      </c>
      <c r="AA495" s="41">
        <f t="shared" ca="1" si="208"/>
        <v>19.18</v>
      </c>
      <c r="AB495" s="41">
        <f t="shared" ca="1" si="209"/>
        <v>13.93</v>
      </c>
      <c r="AC495" s="14">
        <f t="shared" ca="1" si="210"/>
        <v>5159</v>
      </c>
      <c r="AD495" s="14">
        <f t="shared" ca="1" si="217"/>
        <v>17084.75</v>
      </c>
      <c r="AE495">
        <f t="shared" ca="1" si="218"/>
        <v>5</v>
      </c>
      <c r="AF495" s="46">
        <f t="shared" ca="1" si="219"/>
        <v>-14109.032979429679</v>
      </c>
      <c r="AH495" s="42">
        <f t="shared" ca="1" si="212"/>
        <v>0.42249737465176629</v>
      </c>
      <c r="AI495" s="42">
        <f t="shared" ca="1" si="211"/>
        <v>0.23602702190059777</v>
      </c>
      <c r="AJ495" s="42">
        <f t="shared" ca="1" si="211"/>
        <v>0.50065847016900211</v>
      </c>
      <c r="AK495" s="42">
        <f t="shared" ca="1" si="211"/>
        <v>0.82460724867647783</v>
      </c>
      <c r="AL495" s="42">
        <f t="shared" ca="1" si="211"/>
        <v>0.71809736173398386</v>
      </c>
      <c r="AM495" s="42">
        <f t="shared" ca="1" si="211"/>
        <v>0.76255144963735</v>
      </c>
    </row>
    <row r="496" spans="9:39" x14ac:dyDescent="0.3">
      <c r="I496">
        <v>493</v>
      </c>
      <c r="J496" s="14">
        <f t="shared" ca="1" si="195"/>
        <v>-60903</v>
      </c>
      <c r="K496" s="41">
        <f t="shared" ca="1" si="196"/>
        <v>17.96</v>
      </c>
      <c r="L496" s="41">
        <f t="shared" ca="1" si="197"/>
        <v>13.5</v>
      </c>
      <c r="M496" s="14">
        <f t="shared" ca="1" si="198"/>
        <v>5200</v>
      </c>
      <c r="N496" s="14">
        <f t="shared" ca="1" si="213"/>
        <v>13192.000000000004</v>
      </c>
      <c r="O496" s="41">
        <f t="shared" ca="1" si="199"/>
        <v>18.04</v>
      </c>
      <c r="P496" s="41">
        <f t="shared" ca="1" si="200"/>
        <v>13.03</v>
      </c>
      <c r="Q496" s="14">
        <f t="shared" ca="1" si="201"/>
        <v>5305</v>
      </c>
      <c r="R496" s="14">
        <f t="shared" ca="1" si="214"/>
        <v>16578.05</v>
      </c>
      <c r="S496" s="41">
        <f t="shared" ca="1" si="202"/>
        <v>19.25</v>
      </c>
      <c r="T496" s="41">
        <f t="shared" ca="1" si="203"/>
        <v>12.77</v>
      </c>
      <c r="U496" s="14">
        <f t="shared" ca="1" si="204"/>
        <v>5088</v>
      </c>
      <c r="V496" s="14">
        <f t="shared" ca="1" si="215"/>
        <v>22970.240000000005</v>
      </c>
      <c r="W496" s="41">
        <f t="shared" ca="1" si="205"/>
        <v>19.02</v>
      </c>
      <c r="X496" s="41">
        <f t="shared" ca="1" si="206"/>
        <v>12.67</v>
      </c>
      <c r="Y496" s="14">
        <f t="shared" ca="1" si="207"/>
        <v>4922</v>
      </c>
      <c r="Z496" s="14">
        <f t="shared" ca="1" si="216"/>
        <v>21254.699999999997</v>
      </c>
      <c r="AA496" s="41">
        <f t="shared" ca="1" si="208"/>
        <v>18.52</v>
      </c>
      <c r="AB496" s="41">
        <f t="shared" ca="1" si="209"/>
        <v>13.85</v>
      </c>
      <c r="AC496" s="14">
        <f t="shared" ca="1" si="210"/>
        <v>5013</v>
      </c>
      <c r="AD496" s="14">
        <f t="shared" ca="1" si="217"/>
        <v>0</v>
      </c>
      <c r="AE496">
        <f t="shared" ca="1" si="218"/>
        <v>4</v>
      </c>
      <c r="AF496" s="46">
        <f t="shared" ca="1" si="219"/>
        <v>2281.7529482557047</v>
      </c>
      <c r="AH496" s="42">
        <f t="shared" ca="1" si="212"/>
        <v>0.67252152884777439</v>
      </c>
      <c r="AI496" s="42">
        <f t="shared" ca="1" si="211"/>
        <v>0.80307267688055239</v>
      </c>
      <c r="AJ496" s="42">
        <f t="shared" ca="1" si="211"/>
        <v>0.44364151755031522</v>
      </c>
      <c r="AK496" s="42">
        <f t="shared" ca="1" si="211"/>
        <v>9.2167059545653296E-2</v>
      </c>
      <c r="AL496" s="42">
        <f t="shared" ca="1" si="211"/>
        <v>0.9729314712710273</v>
      </c>
      <c r="AM496" s="42">
        <f t="shared" ca="1" si="211"/>
        <v>0.55414506018678567</v>
      </c>
    </row>
    <row r="497" spans="9:39" x14ac:dyDescent="0.3">
      <c r="I497">
        <v>494</v>
      </c>
      <c r="J497" s="14">
        <f t="shared" ca="1" si="195"/>
        <v>-61203</v>
      </c>
      <c r="K497" s="41">
        <f t="shared" ca="1" si="196"/>
        <v>18.649999999999999</v>
      </c>
      <c r="L497" s="41">
        <f t="shared" ca="1" si="197"/>
        <v>13.65</v>
      </c>
      <c r="M497" s="14">
        <f t="shared" ca="1" si="198"/>
        <v>5153</v>
      </c>
      <c r="N497" s="14">
        <f t="shared" ca="1" si="213"/>
        <v>15764.999999999989</v>
      </c>
      <c r="O497" s="41">
        <f t="shared" ca="1" si="199"/>
        <v>17.79</v>
      </c>
      <c r="P497" s="41">
        <f t="shared" ca="1" si="200"/>
        <v>13.3</v>
      </c>
      <c r="Q497" s="14">
        <f t="shared" ca="1" si="201"/>
        <v>5243</v>
      </c>
      <c r="R497" s="14">
        <f t="shared" ca="1" si="214"/>
        <v>13541.069999999992</v>
      </c>
      <c r="S497" s="41">
        <f t="shared" ca="1" si="202"/>
        <v>18.899999999999999</v>
      </c>
      <c r="T497" s="41">
        <f t="shared" ca="1" si="203"/>
        <v>12.9</v>
      </c>
      <c r="U497" s="14">
        <f t="shared" ca="1" si="204"/>
        <v>5053</v>
      </c>
      <c r="V497" s="14">
        <f t="shared" ca="1" si="215"/>
        <v>20317.999999999993</v>
      </c>
      <c r="W497" s="41">
        <f t="shared" ca="1" si="205"/>
        <v>18.8</v>
      </c>
      <c r="X497" s="41">
        <f t="shared" ca="1" si="206"/>
        <v>12.54</v>
      </c>
      <c r="Y497" s="14">
        <f t="shared" ca="1" si="207"/>
        <v>5032</v>
      </c>
      <c r="Z497" s="14">
        <f t="shared" ca="1" si="216"/>
        <v>21500.320000000007</v>
      </c>
      <c r="AA497" s="41">
        <f t="shared" ca="1" si="208"/>
        <v>19.43</v>
      </c>
      <c r="AB497" s="41">
        <f t="shared" ca="1" si="209"/>
        <v>12.75</v>
      </c>
      <c r="AC497" s="14">
        <f t="shared" ca="1" si="210"/>
        <v>5113</v>
      </c>
      <c r="AD497" s="14">
        <f t="shared" ca="1" si="217"/>
        <v>0</v>
      </c>
      <c r="AE497">
        <f t="shared" ca="1" si="218"/>
        <v>4</v>
      </c>
      <c r="AF497" s="46">
        <f t="shared" ca="1" si="219"/>
        <v>-178.49299466268795</v>
      </c>
      <c r="AH497" s="42">
        <f t="shared" ca="1" si="212"/>
        <v>0.21989505282311872</v>
      </c>
      <c r="AI497" s="42">
        <f t="shared" ca="1" si="211"/>
        <v>0.71737682296801153</v>
      </c>
      <c r="AJ497" s="42">
        <f t="shared" ca="1" si="211"/>
        <v>0.19648578529838923</v>
      </c>
      <c r="AK497" s="42">
        <f t="shared" ca="1" si="211"/>
        <v>0.72556264884927268</v>
      </c>
      <c r="AL497" s="42">
        <f t="shared" ca="1" si="211"/>
        <v>0.85736362662995125</v>
      </c>
      <c r="AM497" s="42">
        <f t="shared" ca="1" si="211"/>
        <v>0.57855881488098937</v>
      </c>
    </row>
    <row r="498" spans="9:39" x14ac:dyDescent="0.3">
      <c r="I498">
        <v>495</v>
      </c>
      <c r="J498" s="14">
        <f t="shared" ca="1" si="195"/>
        <v>-59555</v>
      </c>
      <c r="K498" s="41">
        <f t="shared" ca="1" si="196"/>
        <v>19.43</v>
      </c>
      <c r="L498" s="41">
        <f t="shared" ca="1" si="197"/>
        <v>13.41</v>
      </c>
      <c r="M498" s="14">
        <f t="shared" ca="1" si="198"/>
        <v>5011</v>
      </c>
      <c r="N498" s="14">
        <f t="shared" ca="1" si="213"/>
        <v>20166.219999999998</v>
      </c>
      <c r="O498" s="41">
        <f t="shared" ca="1" si="199"/>
        <v>18.98</v>
      </c>
      <c r="P498" s="41">
        <f t="shared" ca="1" si="200"/>
        <v>12.84</v>
      </c>
      <c r="Q498" s="14">
        <f t="shared" ca="1" si="201"/>
        <v>5189</v>
      </c>
      <c r="R498" s="14">
        <f t="shared" ca="1" si="214"/>
        <v>21860.460000000003</v>
      </c>
      <c r="S498" s="41">
        <f t="shared" ca="1" si="202"/>
        <v>17.899999999999999</v>
      </c>
      <c r="T498" s="41">
        <f t="shared" ca="1" si="203"/>
        <v>13.89</v>
      </c>
      <c r="U498" s="14">
        <f t="shared" ca="1" si="204"/>
        <v>5120</v>
      </c>
      <c r="V498" s="14">
        <f t="shared" ca="1" si="215"/>
        <v>10531.19999999999</v>
      </c>
      <c r="W498" s="41">
        <f t="shared" ca="1" si="205"/>
        <v>19.32</v>
      </c>
      <c r="X498" s="41">
        <f t="shared" ca="1" si="206"/>
        <v>13.77</v>
      </c>
      <c r="Y498" s="14">
        <f t="shared" ca="1" si="207"/>
        <v>5082</v>
      </c>
      <c r="Z498" s="14">
        <f t="shared" ca="1" si="216"/>
        <v>18205.100000000002</v>
      </c>
      <c r="AA498" s="41">
        <f t="shared" ca="1" si="208"/>
        <v>18.63</v>
      </c>
      <c r="AB498" s="41">
        <f t="shared" ca="1" si="209"/>
        <v>12.89</v>
      </c>
      <c r="AC498" s="14">
        <f t="shared" ca="1" si="210"/>
        <v>5051</v>
      </c>
      <c r="AD498" s="14">
        <f t="shared" ca="1" si="217"/>
        <v>0</v>
      </c>
      <c r="AE498">
        <f t="shared" ca="1" si="218"/>
        <v>4</v>
      </c>
      <c r="AF498" s="46">
        <f t="shared" ca="1" si="219"/>
        <v>2063.9720454854178</v>
      </c>
      <c r="AH498" s="42">
        <f t="shared" ca="1" si="212"/>
        <v>0.68600804315994146</v>
      </c>
      <c r="AI498" s="42">
        <f t="shared" ca="1" si="211"/>
        <v>0.68509169506560075</v>
      </c>
      <c r="AJ498" s="42">
        <f t="shared" ca="1" si="211"/>
        <v>0.83831298950899991</v>
      </c>
      <c r="AK498" s="42">
        <f t="shared" ca="1" si="211"/>
        <v>0.51570468219186438</v>
      </c>
      <c r="AL498" s="42">
        <f t="shared" ca="1" si="211"/>
        <v>0.55847436756280266</v>
      </c>
      <c r="AM498" s="42">
        <f t="shared" ca="1" si="211"/>
        <v>0.55113406062482773</v>
      </c>
    </row>
    <row r="499" spans="9:39" x14ac:dyDescent="0.3">
      <c r="I499">
        <v>496</v>
      </c>
      <c r="J499" s="14">
        <f t="shared" ca="1" si="195"/>
        <v>-61574</v>
      </c>
      <c r="K499" s="41">
        <f t="shared" ca="1" si="196"/>
        <v>19.37</v>
      </c>
      <c r="L499" s="41">
        <f t="shared" ca="1" si="197"/>
        <v>13.69</v>
      </c>
      <c r="M499" s="14">
        <f t="shared" ca="1" si="198"/>
        <v>5312</v>
      </c>
      <c r="N499" s="14">
        <f t="shared" ca="1" si="213"/>
        <v>20172.160000000007</v>
      </c>
      <c r="O499" s="41">
        <f t="shared" ca="1" si="199"/>
        <v>19.03</v>
      </c>
      <c r="P499" s="41">
        <f t="shared" ca="1" si="200"/>
        <v>13.1</v>
      </c>
      <c r="Q499" s="14">
        <f t="shared" ca="1" si="201"/>
        <v>5142</v>
      </c>
      <c r="R499" s="14">
        <f t="shared" ca="1" si="214"/>
        <v>20492.060000000009</v>
      </c>
      <c r="S499" s="41">
        <f t="shared" ca="1" si="202"/>
        <v>17.82</v>
      </c>
      <c r="T499" s="41">
        <f t="shared" ca="1" si="203"/>
        <v>13.9</v>
      </c>
      <c r="U499" s="14">
        <f t="shared" ca="1" si="204"/>
        <v>5010</v>
      </c>
      <c r="V499" s="14">
        <f t="shared" ca="1" si="215"/>
        <v>9639.2000000000007</v>
      </c>
      <c r="W499" s="41">
        <f t="shared" ca="1" si="205"/>
        <v>18.059999999999999</v>
      </c>
      <c r="X499" s="41">
        <f t="shared" ca="1" si="206"/>
        <v>13.4</v>
      </c>
      <c r="Y499" s="14">
        <f t="shared" ca="1" si="207"/>
        <v>5152</v>
      </c>
      <c r="Z499" s="14">
        <f t="shared" ca="1" si="216"/>
        <v>14008.319999999992</v>
      </c>
      <c r="AA499" s="41">
        <f t="shared" ca="1" si="208"/>
        <v>18.600000000000001</v>
      </c>
      <c r="AB499" s="41">
        <f t="shared" ca="1" si="209"/>
        <v>13.05</v>
      </c>
      <c r="AC499" s="14">
        <f t="shared" ca="1" si="210"/>
        <v>5086</v>
      </c>
      <c r="AD499" s="14">
        <f t="shared" ca="1" si="217"/>
        <v>0</v>
      </c>
      <c r="AE499">
        <f t="shared" ca="1" si="218"/>
        <v>4</v>
      </c>
      <c r="AF499" s="46">
        <f t="shared" ca="1" si="219"/>
        <v>-4827.0190860234834</v>
      </c>
      <c r="AH499" s="42">
        <f t="shared" ca="1" si="212"/>
        <v>0.83929570694784572</v>
      </c>
      <c r="AI499" s="42">
        <f t="shared" ca="1" si="211"/>
        <v>0.12023159980051368</v>
      </c>
      <c r="AJ499" s="42">
        <f t="shared" ca="1" si="211"/>
        <v>0.59404446264655519</v>
      </c>
      <c r="AK499" s="42">
        <f t="shared" ca="1" si="211"/>
        <v>0.877561414944527</v>
      </c>
      <c r="AL499" s="42">
        <f t="shared" ca="1" si="211"/>
        <v>0.53424022794507975</v>
      </c>
      <c r="AM499" s="42">
        <f t="shared" ca="1" si="211"/>
        <v>0.30840073316439542</v>
      </c>
    </row>
    <row r="500" spans="9:39" x14ac:dyDescent="0.3">
      <c r="I500">
        <v>497</v>
      </c>
      <c r="J500" s="14">
        <f t="shared" ca="1" si="195"/>
        <v>-60650</v>
      </c>
      <c r="K500" s="41">
        <f t="shared" ca="1" si="196"/>
        <v>18.41</v>
      </c>
      <c r="L500" s="41">
        <f t="shared" ca="1" si="197"/>
        <v>13.51</v>
      </c>
      <c r="M500" s="14">
        <f t="shared" ca="1" si="198"/>
        <v>5042</v>
      </c>
      <c r="N500" s="14">
        <f t="shared" ca="1" si="213"/>
        <v>14705.800000000003</v>
      </c>
      <c r="O500" s="41">
        <f t="shared" ca="1" si="199"/>
        <v>19.07</v>
      </c>
      <c r="P500" s="41">
        <f t="shared" ca="1" si="200"/>
        <v>13.09</v>
      </c>
      <c r="Q500" s="14">
        <f t="shared" ca="1" si="201"/>
        <v>5043</v>
      </c>
      <c r="R500" s="14">
        <f t="shared" ca="1" si="214"/>
        <v>20157.140000000003</v>
      </c>
      <c r="S500" s="41">
        <f t="shared" ca="1" si="202"/>
        <v>18.940000000000001</v>
      </c>
      <c r="T500" s="41">
        <f t="shared" ca="1" si="203"/>
        <v>13.48</v>
      </c>
      <c r="U500" s="14">
        <f t="shared" ca="1" si="204"/>
        <v>5170</v>
      </c>
      <c r="V500" s="14">
        <f t="shared" ca="1" si="215"/>
        <v>18228.200000000004</v>
      </c>
      <c r="W500" s="41">
        <f t="shared" ca="1" si="205"/>
        <v>19.41</v>
      </c>
      <c r="X500" s="41">
        <f t="shared" ca="1" si="206"/>
        <v>12.93</v>
      </c>
      <c r="Y500" s="14">
        <f t="shared" ca="1" si="207"/>
        <v>5139</v>
      </c>
      <c r="Z500" s="14">
        <f t="shared" ca="1" si="216"/>
        <v>23300.720000000001</v>
      </c>
      <c r="AA500" s="41">
        <f t="shared" ca="1" si="208"/>
        <v>19.14</v>
      </c>
      <c r="AB500" s="41">
        <f t="shared" ca="1" si="209"/>
        <v>13.81</v>
      </c>
      <c r="AC500" s="14">
        <f t="shared" ca="1" si="210"/>
        <v>5120</v>
      </c>
      <c r="AD500" s="14">
        <f t="shared" ca="1" si="217"/>
        <v>0</v>
      </c>
      <c r="AE500">
        <f t="shared" ca="1" si="218"/>
        <v>4</v>
      </c>
      <c r="AF500" s="46">
        <f t="shared" ca="1" si="219"/>
        <v>4645.5471161665519</v>
      </c>
      <c r="AH500" s="42">
        <f t="shared" ca="1" si="212"/>
        <v>0.34501641973566366</v>
      </c>
      <c r="AI500" s="42">
        <f t="shared" ca="1" si="211"/>
        <v>0.31227969358488439</v>
      </c>
      <c r="AJ500" s="42">
        <f t="shared" ca="1" si="211"/>
        <v>0.16217367100871971</v>
      </c>
      <c r="AK500" s="42">
        <f t="shared" ca="1" si="211"/>
        <v>0.49658497148192471</v>
      </c>
      <c r="AL500" s="42">
        <f t="shared" ca="1" si="211"/>
        <v>0.10555176421792978</v>
      </c>
      <c r="AM500" s="42">
        <f t="shared" ca="1" si="211"/>
        <v>0.67791082926556123</v>
      </c>
    </row>
    <row r="501" spans="9:39" x14ac:dyDescent="0.3">
      <c r="I501">
        <v>498</v>
      </c>
      <c r="J501" s="14">
        <f t="shared" ca="1" si="195"/>
        <v>-59273</v>
      </c>
      <c r="K501" s="41">
        <f t="shared" ca="1" si="196"/>
        <v>19.07</v>
      </c>
      <c r="L501" s="41">
        <f t="shared" ca="1" si="197"/>
        <v>13.75</v>
      </c>
      <c r="M501" s="14">
        <f t="shared" ca="1" si="198"/>
        <v>5133</v>
      </c>
      <c r="N501" s="14">
        <f t="shared" ref="N501:N503" ca="1" si="220">(K501-L501)*M501-$B$3</f>
        <v>17307.560000000001</v>
      </c>
      <c r="O501" s="41">
        <f t="shared" ca="1" si="199"/>
        <v>17.940000000000001</v>
      </c>
      <c r="P501" s="41">
        <f t="shared" ca="1" si="200"/>
        <v>13.66</v>
      </c>
      <c r="Q501" s="14" t="b">
        <f t="shared" ca="1" si="201"/>
        <v>0</v>
      </c>
      <c r="R501" s="14">
        <f t="shared" ref="R501:R503" ca="1" si="221">(O501-P501)*Q501-$B$3</f>
        <v>-10000</v>
      </c>
      <c r="S501" s="41">
        <f t="shared" ca="1" si="202"/>
        <v>18.309999999999999</v>
      </c>
      <c r="T501" s="41">
        <f t="shared" ca="1" si="203"/>
        <v>13.08</v>
      </c>
      <c r="U501" s="14">
        <f t="shared" ca="1" si="204"/>
        <v>5195</v>
      </c>
      <c r="V501" s="14">
        <f t="shared" ref="V501:V503" ca="1" si="222">(S501-T501)*U501-$B$3</f>
        <v>17169.849999999991</v>
      </c>
      <c r="W501" s="41">
        <f t="shared" ca="1" si="205"/>
        <v>19.37</v>
      </c>
      <c r="X501" s="41">
        <f t="shared" ca="1" si="206"/>
        <v>13.82</v>
      </c>
      <c r="Y501" s="14">
        <f t="shared" ca="1" si="207"/>
        <v>5011</v>
      </c>
      <c r="Z501" s="14">
        <f t="shared" ref="Z501:Z503" ca="1" si="223">IF(AE501&lt;=3,0,(W501-X501)*Y501-$B$3)</f>
        <v>17811.050000000003</v>
      </c>
      <c r="AA501" s="41">
        <f t="shared" ca="1" si="208"/>
        <v>18.829999999999998</v>
      </c>
      <c r="AB501" s="41">
        <f t="shared" ca="1" si="209"/>
        <v>13.61</v>
      </c>
      <c r="AC501" s="14">
        <f t="shared" ca="1" si="210"/>
        <v>5125</v>
      </c>
      <c r="AD501" s="14">
        <f t="shared" ref="AD501:AD503" ca="1" si="224">IF(AE501&lt;=4,0,(AA501-AB501)*AC501-$B$3)</f>
        <v>0</v>
      </c>
      <c r="AE501">
        <f t="shared" ref="AE501:AE503" ca="1" si="225">IF(AM501&lt;=0.1,3,IF(AND(AM501&gt;0.1,AM501&lt;0.7),4,IF(AM501&gt;=0.7,5,FALSE)))</f>
        <v>4</v>
      </c>
      <c r="AF501" s="46">
        <f t="shared" ref="AF501:AF503" ca="1" si="226">NPV($B$4,J501,N501,R501,V501,Z501,AD501)</f>
        <v>-22000.868509718744</v>
      </c>
      <c r="AH501" s="42">
        <f t="shared" ca="1" si="212"/>
        <v>0.30786844184574225</v>
      </c>
      <c r="AI501" s="42">
        <f t="shared" ca="1" si="211"/>
        <v>0.67936685773116501</v>
      </c>
      <c r="AJ501" s="42">
        <f t="shared" ca="1" si="211"/>
        <v>0.31162786966029632</v>
      </c>
      <c r="AK501" s="42">
        <f t="shared" ca="1" si="211"/>
        <v>0.97704772237006288</v>
      </c>
      <c r="AL501" s="42">
        <f t="shared" ca="1" si="211"/>
        <v>0.87948117855223629</v>
      </c>
      <c r="AM501" s="42">
        <f t="shared" ca="1" si="211"/>
        <v>0.50035707147397146</v>
      </c>
    </row>
    <row r="502" spans="9:39" x14ac:dyDescent="0.3">
      <c r="I502">
        <v>499</v>
      </c>
      <c r="J502" s="14">
        <f t="shared" ca="1" si="195"/>
        <v>-62916</v>
      </c>
      <c r="K502" s="41">
        <f t="shared" ca="1" si="196"/>
        <v>18.329999999999998</v>
      </c>
      <c r="L502" s="41">
        <f t="shared" ca="1" si="197"/>
        <v>13.98</v>
      </c>
      <c r="M502" s="14">
        <f t="shared" ca="1" si="198"/>
        <v>5160</v>
      </c>
      <c r="N502" s="14">
        <f t="shared" ca="1" si="220"/>
        <v>12445.999999999989</v>
      </c>
      <c r="O502" s="41">
        <f t="shared" ca="1" si="199"/>
        <v>18.86</v>
      </c>
      <c r="P502" s="41">
        <f t="shared" ca="1" si="200"/>
        <v>13.2</v>
      </c>
      <c r="Q502" s="14" t="b">
        <f t="shared" ca="1" si="201"/>
        <v>0</v>
      </c>
      <c r="R502" s="14">
        <f t="shared" ca="1" si="221"/>
        <v>-10000</v>
      </c>
      <c r="S502" s="41">
        <f t="shared" ca="1" si="202"/>
        <v>18.03</v>
      </c>
      <c r="T502" s="41">
        <f t="shared" ca="1" si="203"/>
        <v>13</v>
      </c>
      <c r="U502" s="14">
        <f t="shared" ca="1" si="204"/>
        <v>5003</v>
      </c>
      <c r="V502" s="14">
        <f t="shared" ca="1" si="222"/>
        <v>15165.090000000007</v>
      </c>
      <c r="W502" s="41">
        <f t="shared" ca="1" si="205"/>
        <v>18.64</v>
      </c>
      <c r="X502" s="41">
        <f t="shared" ca="1" si="206"/>
        <v>12.56</v>
      </c>
      <c r="Y502" s="14">
        <f t="shared" ca="1" si="207"/>
        <v>5145</v>
      </c>
      <c r="Z502" s="14">
        <f t="shared" ca="1" si="223"/>
        <v>21281.600000000002</v>
      </c>
      <c r="AA502" s="41">
        <f t="shared" ca="1" si="208"/>
        <v>17.84</v>
      </c>
      <c r="AB502" s="41">
        <f t="shared" ca="1" si="209"/>
        <v>13.16</v>
      </c>
      <c r="AC502" s="14">
        <f t="shared" ca="1" si="210"/>
        <v>5131</v>
      </c>
      <c r="AD502" s="14">
        <f t="shared" ca="1" si="224"/>
        <v>14013.079999999998</v>
      </c>
      <c r="AE502">
        <f t="shared" ca="1" si="225"/>
        <v>5</v>
      </c>
      <c r="AF502" s="46">
        <f t="shared" ca="1" si="226"/>
        <v>-18880.324445912891</v>
      </c>
      <c r="AH502" s="42">
        <f t="shared" ca="1" si="212"/>
        <v>0.52699863668401359</v>
      </c>
      <c r="AI502" s="42">
        <f t="shared" ca="1" si="212"/>
        <v>0.12648594348021114</v>
      </c>
      <c r="AJ502" s="42">
        <f t="shared" ca="1" si="212"/>
        <v>0.23459316145291365</v>
      </c>
      <c r="AK502" s="42">
        <f t="shared" ca="1" si="212"/>
        <v>0.77615876028889985</v>
      </c>
      <c r="AL502" s="42">
        <f t="shared" ca="1" si="212"/>
        <v>0.91863800288513819</v>
      </c>
      <c r="AM502" s="42">
        <f t="shared" ca="1" si="212"/>
        <v>0.95346479749903301</v>
      </c>
    </row>
    <row r="503" spans="9:39" x14ac:dyDescent="0.3">
      <c r="I503">
        <v>500</v>
      </c>
      <c r="J503" s="14">
        <f t="shared" ca="1" si="195"/>
        <v>-59037</v>
      </c>
      <c r="K503" s="41">
        <f t="shared" ca="1" si="196"/>
        <v>18.97</v>
      </c>
      <c r="L503" s="41">
        <f t="shared" ca="1" si="197"/>
        <v>13.74</v>
      </c>
      <c r="M503" s="14">
        <f t="shared" ca="1" si="198"/>
        <v>4990</v>
      </c>
      <c r="N503" s="14">
        <f t="shared" ca="1" si="220"/>
        <v>16097.699999999993</v>
      </c>
      <c r="O503" s="41">
        <f t="shared" ca="1" si="199"/>
        <v>18.98</v>
      </c>
      <c r="P503" s="41">
        <f t="shared" ca="1" si="200"/>
        <v>13.57</v>
      </c>
      <c r="Q503" s="14">
        <f t="shared" ca="1" si="201"/>
        <v>4958</v>
      </c>
      <c r="R503" s="14">
        <f t="shared" ca="1" si="221"/>
        <v>16822.780000000002</v>
      </c>
      <c r="S503" s="41">
        <f t="shared" ca="1" si="202"/>
        <v>17.72</v>
      </c>
      <c r="T503" s="41">
        <f t="shared" ca="1" si="203"/>
        <v>13.69</v>
      </c>
      <c r="U503" s="14">
        <f t="shared" ca="1" si="204"/>
        <v>5108</v>
      </c>
      <c r="V503" s="14">
        <f t="shared" ca="1" si="222"/>
        <v>10585.239999999998</v>
      </c>
      <c r="W503" s="41">
        <f t="shared" ca="1" si="205"/>
        <v>17.760000000000002</v>
      </c>
      <c r="X503" s="41">
        <f t="shared" ca="1" si="206"/>
        <v>13.72</v>
      </c>
      <c r="Y503" s="14">
        <f t="shared" ca="1" si="207"/>
        <v>4914</v>
      </c>
      <c r="Z503" s="14">
        <f t="shared" ca="1" si="223"/>
        <v>9852.5600000000049</v>
      </c>
      <c r="AA503" s="41">
        <f t="shared" ca="1" si="208"/>
        <v>19.170000000000002</v>
      </c>
      <c r="AB503" s="41">
        <f t="shared" ca="1" si="209"/>
        <v>12.5</v>
      </c>
      <c r="AC503" s="14">
        <f t="shared" ca="1" si="210"/>
        <v>5092</v>
      </c>
      <c r="AD503" s="14">
        <f t="shared" ca="1" si="224"/>
        <v>0</v>
      </c>
      <c r="AE503">
        <f t="shared" ca="1" si="225"/>
        <v>4</v>
      </c>
      <c r="AF503" s="46">
        <f t="shared" ca="1" si="226"/>
        <v>-11496.749332733727</v>
      </c>
      <c r="AH503" s="42">
        <f t="shared" ref="AH503:AM518" ca="1" si="227">RAND()</f>
        <v>6.0494938600150427E-2</v>
      </c>
      <c r="AI503" s="42">
        <f t="shared" ca="1" si="227"/>
        <v>1.8475767866430459E-3</v>
      </c>
      <c r="AJ503" s="42">
        <f t="shared" ca="1" si="227"/>
        <v>0.61804785208583235</v>
      </c>
      <c r="AK503" s="42">
        <f t="shared" ca="1" si="227"/>
        <v>6.1964292579541169E-2</v>
      </c>
      <c r="AL503" s="42">
        <f t="shared" ca="1" si="227"/>
        <v>0.23900283951820234</v>
      </c>
      <c r="AM503" s="42">
        <f t="shared" ca="1" si="227"/>
        <v>0.23679199772134196</v>
      </c>
    </row>
    <row r="504" spans="9:39" x14ac:dyDescent="0.3">
      <c r="I504">
        <v>501</v>
      </c>
      <c r="J504" s="14">
        <f t="shared" ca="1" si="195"/>
        <v>-59922</v>
      </c>
      <c r="K504" s="41">
        <f t="shared" ca="1" si="196"/>
        <v>18.059999999999999</v>
      </c>
      <c r="L504" s="41">
        <f t="shared" ca="1" si="197"/>
        <v>13.03</v>
      </c>
      <c r="M504" s="14">
        <f t="shared" ca="1" si="198"/>
        <v>5190</v>
      </c>
      <c r="N504" s="14">
        <f t="shared" ref="N504:N567" ca="1" si="228">(K504-L504)*M504-$B$3</f>
        <v>16105.699999999997</v>
      </c>
      <c r="O504" s="41">
        <f t="shared" ca="1" si="199"/>
        <v>18.52</v>
      </c>
      <c r="P504" s="41">
        <f t="shared" ca="1" si="200"/>
        <v>13.11</v>
      </c>
      <c r="Q504" s="14">
        <f t="shared" ca="1" si="201"/>
        <v>5115</v>
      </c>
      <c r="R504" s="14">
        <f t="shared" ref="R504:R567" ca="1" si="229">(O504-P504)*Q504-$B$3</f>
        <v>17672.150000000001</v>
      </c>
      <c r="S504" s="41">
        <f t="shared" ca="1" si="202"/>
        <v>18.89</v>
      </c>
      <c r="T504" s="41">
        <f t="shared" ca="1" si="203"/>
        <v>13.76</v>
      </c>
      <c r="U504" s="14">
        <f t="shared" ca="1" si="204"/>
        <v>5025</v>
      </c>
      <c r="V504" s="14">
        <f t="shared" ref="V504:V567" ca="1" si="230">(S504-T504)*U504-$B$3</f>
        <v>15778.250000000004</v>
      </c>
      <c r="W504" s="41">
        <f t="shared" ca="1" si="205"/>
        <v>18.440000000000001</v>
      </c>
      <c r="X504" s="41">
        <f t="shared" ca="1" si="206"/>
        <v>13.4</v>
      </c>
      <c r="Y504" s="14">
        <f t="shared" ca="1" si="207"/>
        <v>5188</v>
      </c>
      <c r="Z504" s="14">
        <f t="shared" ref="Z504:Z567" ca="1" si="231">IF(AE504&lt;=3,0,(W504-X504)*Y504-$B$3)</f>
        <v>16147.520000000004</v>
      </c>
      <c r="AA504" s="41">
        <f t="shared" ca="1" si="208"/>
        <v>18.91</v>
      </c>
      <c r="AB504" s="41">
        <f t="shared" ca="1" si="209"/>
        <v>13.3</v>
      </c>
      <c r="AC504" s="14">
        <f t="shared" ca="1" si="210"/>
        <v>4907</v>
      </c>
      <c r="AD504" s="14">
        <f t="shared" ref="AD504:AD567" ca="1" si="232">IF(AE504&lt;=4,0,(AA504-AB504)*AC504-$B$3)</f>
        <v>0</v>
      </c>
      <c r="AE504">
        <f t="shared" ref="AE504:AE567" ca="1" si="233">IF(AM504&lt;=0.1,3,IF(AND(AM504&gt;0.1,AM504&lt;0.7),4,IF(AM504&gt;=0.7,5,FALSE)))</f>
        <v>4</v>
      </c>
      <c r="AF504" s="46">
        <f t="shared" ref="AF504:AF567" ca="1" si="234">NPV($B$4,J504,N504,R504,V504,Z504,AD504)</f>
        <v>-2794.0769691652331</v>
      </c>
      <c r="AH504" s="42">
        <f t="shared" ca="1" si="227"/>
        <v>0.50182159168376661</v>
      </c>
      <c r="AI504" s="42">
        <f t="shared" ca="1" si="227"/>
        <v>0.19872784146629341</v>
      </c>
      <c r="AJ504" s="42">
        <f t="shared" ca="1" si="227"/>
        <v>0.3110769152093279</v>
      </c>
      <c r="AK504" s="42">
        <f t="shared" ca="1" si="227"/>
        <v>0.162203259929662</v>
      </c>
      <c r="AL504" s="42">
        <f t="shared" ca="1" si="227"/>
        <v>8.3439532048632969E-2</v>
      </c>
      <c r="AM504" s="42">
        <f t="shared" ca="1" si="227"/>
        <v>0.4948666912000157</v>
      </c>
    </row>
    <row r="505" spans="9:39" x14ac:dyDescent="0.3">
      <c r="I505">
        <v>502</v>
      </c>
      <c r="J505" s="14">
        <f t="shared" ca="1" si="195"/>
        <v>-61051</v>
      </c>
      <c r="K505" s="41">
        <f t="shared" ca="1" si="196"/>
        <v>19.28</v>
      </c>
      <c r="L505" s="41">
        <f t="shared" ca="1" si="197"/>
        <v>13.12</v>
      </c>
      <c r="M505" s="14">
        <f t="shared" ca="1" si="198"/>
        <v>5130</v>
      </c>
      <c r="N505" s="14">
        <f t="shared" ca="1" si="228"/>
        <v>21600.80000000001</v>
      </c>
      <c r="O505" s="41">
        <f t="shared" ca="1" si="199"/>
        <v>17.75</v>
      </c>
      <c r="P505" s="41">
        <f t="shared" ca="1" si="200"/>
        <v>13.73</v>
      </c>
      <c r="Q505" s="14">
        <f t="shared" ca="1" si="201"/>
        <v>5239</v>
      </c>
      <c r="R505" s="14">
        <f t="shared" ca="1" si="229"/>
        <v>11060.779999999999</v>
      </c>
      <c r="S505" s="41">
        <f t="shared" ca="1" si="202"/>
        <v>18.63</v>
      </c>
      <c r="T505" s="41">
        <f t="shared" ca="1" si="203"/>
        <v>12.52</v>
      </c>
      <c r="U505" s="14">
        <f t="shared" ca="1" si="204"/>
        <v>5033</v>
      </c>
      <c r="V505" s="14">
        <f t="shared" ca="1" si="230"/>
        <v>20751.629999999997</v>
      </c>
      <c r="W505" s="41">
        <f t="shared" ca="1" si="205"/>
        <v>18.05</v>
      </c>
      <c r="X505" s="41">
        <f t="shared" ca="1" si="206"/>
        <v>12.91</v>
      </c>
      <c r="Y505" s="14">
        <f t="shared" ca="1" si="207"/>
        <v>5011</v>
      </c>
      <c r="Z505" s="14">
        <f t="shared" ca="1" si="231"/>
        <v>15756.540000000005</v>
      </c>
      <c r="AA505" s="41">
        <f t="shared" ca="1" si="208"/>
        <v>19.32</v>
      </c>
      <c r="AB505" s="41">
        <f t="shared" ca="1" si="209"/>
        <v>13.01</v>
      </c>
      <c r="AC505" s="14">
        <f t="shared" ca="1" si="210"/>
        <v>5035</v>
      </c>
      <c r="AD505" s="14">
        <f t="shared" ca="1" si="232"/>
        <v>21770.850000000002</v>
      </c>
      <c r="AE505">
        <f t="shared" ca="1" si="233"/>
        <v>5</v>
      </c>
      <c r="AF505" s="46">
        <f t="shared" ca="1" si="234"/>
        <v>14475.224353751773</v>
      </c>
      <c r="AH505" s="42">
        <f t="shared" ca="1" si="227"/>
        <v>0.40147482677091928</v>
      </c>
      <c r="AI505" s="42">
        <f t="shared" ca="1" si="227"/>
        <v>0.76782139750111744</v>
      </c>
      <c r="AJ505" s="42">
        <f t="shared" ca="1" si="227"/>
        <v>0.76745173963620283</v>
      </c>
      <c r="AK505" s="42">
        <f t="shared" ca="1" si="227"/>
        <v>0.86922256675594045</v>
      </c>
      <c r="AL505" s="42">
        <f t="shared" ca="1" si="227"/>
        <v>0.83544285679999797</v>
      </c>
      <c r="AM505" s="42">
        <f t="shared" ca="1" si="227"/>
        <v>0.82374949515067153</v>
      </c>
    </row>
    <row r="506" spans="9:39" x14ac:dyDescent="0.3">
      <c r="I506">
        <v>503</v>
      </c>
      <c r="J506" s="14">
        <f t="shared" ca="1" si="195"/>
        <v>-58017</v>
      </c>
      <c r="K506" s="41">
        <f t="shared" ca="1" si="196"/>
        <v>19.09</v>
      </c>
      <c r="L506" s="41">
        <f t="shared" ca="1" si="197"/>
        <v>12.82</v>
      </c>
      <c r="M506" s="14">
        <f t="shared" ca="1" si="198"/>
        <v>4986</v>
      </c>
      <c r="N506" s="14">
        <f t="shared" ca="1" si="228"/>
        <v>21262.219999999998</v>
      </c>
      <c r="O506" s="41">
        <f t="shared" ca="1" si="199"/>
        <v>18.100000000000001</v>
      </c>
      <c r="P506" s="41">
        <f t="shared" ca="1" si="200"/>
        <v>13.23</v>
      </c>
      <c r="Q506" s="14" t="b">
        <f t="shared" ca="1" si="201"/>
        <v>0</v>
      </c>
      <c r="R506" s="14">
        <f t="shared" ca="1" si="229"/>
        <v>-10000</v>
      </c>
      <c r="S506" s="41">
        <f t="shared" ca="1" si="202"/>
        <v>18.87</v>
      </c>
      <c r="T506" s="41">
        <f t="shared" ca="1" si="203"/>
        <v>12.53</v>
      </c>
      <c r="U506" s="14">
        <f t="shared" ca="1" si="204"/>
        <v>5143</v>
      </c>
      <c r="V506" s="14">
        <f t="shared" ca="1" si="230"/>
        <v>22606.62000000001</v>
      </c>
      <c r="W506" s="41">
        <f t="shared" ca="1" si="205"/>
        <v>18.73</v>
      </c>
      <c r="X506" s="41">
        <f t="shared" ca="1" si="206"/>
        <v>13.58</v>
      </c>
      <c r="Y506" s="14">
        <f t="shared" ca="1" si="207"/>
        <v>5165</v>
      </c>
      <c r="Z506" s="14">
        <f t="shared" ca="1" si="231"/>
        <v>16599.750000000004</v>
      </c>
      <c r="AA506" s="41">
        <f t="shared" ca="1" si="208"/>
        <v>19.16</v>
      </c>
      <c r="AB506" s="41">
        <f t="shared" ca="1" si="209"/>
        <v>13.17</v>
      </c>
      <c r="AC506" s="14">
        <f t="shared" ca="1" si="210"/>
        <v>5001</v>
      </c>
      <c r="AD506" s="14">
        <f t="shared" ca="1" si="232"/>
        <v>0</v>
      </c>
      <c r="AE506">
        <f t="shared" ca="1" si="233"/>
        <v>4</v>
      </c>
      <c r="AF506" s="46">
        <f t="shared" ca="1" si="234"/>
        <v>-13895.052287184742</v>
      </c>
      <c r="AH506" s="42">
        <f t="shared" ca="1" si="227"/>
        <v>7.0980378262916366E-2</v>
      </c>
      <c r="AI506" s="42">
        <f t="shared" ca="1" si="227"/>
        <v>0.47301580044002167</v>
      </c>
      <c r="AJ506" s="42">
        <f t="shared" ca="1" si="227"/>
        <v>0.82204357785524806</v>
      </c>
      <c r="AK506" s="42">
        <f t="shared" ca="1" si="227"/>
        <v>0.38321824554208705</v>
      </c>
      <c r="AL506" s="42">
        <f t="shared" ca="1" si="227"/>
        <v>0.94957798787683512</v>
      </c>
      <c r="AM506" s="42">
        <f t="shared" ca="1" si="227"/>
        <v>0.41369134863311618</v>
      </c>
    </row>
    <row r="507" spans="9:39" x14ac:dyDescent="0.3">
      <c r="I507">
        <v>504</v>
      </c>
      <c r="J507" s="14">
        <f t="shared" ca="1" si="195"/>
        <v>-61115</v>
      </c>
      <c r="K507" s="41">
        <f t="shared" ca="1" si="196"/>
        <v>19.010000000000002</v>
      </c>
      <c r="L507" s="41">
        <f t="shared" ca="1" si="197"/>
        <v>13.4</v>
      </c>
      <c r="M507" s="14">
        <f t="shared" ca="1" si="198"/>
        <v>5019</v>
      </c>
      <c r="N507" s="14">
        <f t="shared" ca="1" si="228"/>
        <v>18156.590000000007</v>
      </c>
      <c r="O507" s="41">
        <f t="shared" ca="1" si="199"/>
        <v>19.22</v>
      </c>
      <c r="P507" s="41">
        <f t="shared" ca="1" si="200"/>
        <v>13.17</v>
      </c>
      <c r="Q507" s="14">
        <f t="shared" ca="1" si="201"/>
        <v>5045</v>
      </c>
      <c r="R507" s="14">
        <f t="shared" ca="1" si="229"/>
        <v>20522.249999999996</v>
      </c>
      <c r="S507" s="41">
        <f t="shared" ca="1" si="202"/>
        <v>17.95</v>
      </c>
      <c r="T507" s="41">
        <f t="shared" ca="1" si="203"/>
        <v>12.96</v>
      </c>
      <c r="U507" s="14">
        <f t="shared" ca="1" si="204"/>
        <v>5018</v>
      </c>
      <c r="V507" s="14">
        <f t="shared" ca="1" si="230"/>
        <v>15039.819999999992</v>
      </c>
      <c r="W507" s="41">
        <f t="shared" ca="1" si="205"/>
        <v>18.98</v>
      </c>
      <c r="X507" s="41">
        <f t="shared" ca="1" si="206"/>
        <v>13.41</v>
      </c>
      <c r="Y507" s="14">
        <f t="shared" ca="1" si="207"/>
        <v>5116</v>
      </c>
      <c r="Z507" s="14">
        <f t="shared" ca="1" si="231"/>
        <v>18496.120000000003</v>
      </c>
      <c r="AA507" s="41">
        <f t="shared" ca="1" si="208"/>
        <v>19.190000000000001</v>
      </c>
      <c r="AB507" s="41">
        <f t="shared" ca="1" si="209"/>
        <v>12.95</v>
      </c>
      <c r="AC507" s="14">
        <f t="shared" ca="1" si="210"/>
        <v>5123</v>
      </c>
      <c r="AD507" s="14">
        <f t="shared" ca="1" si="232"/>
        <v>21967.520000000011</v>
      </c>
      <c r="AE507">
        <f t="shared" ca="1" si="233"/>
        <v>5</v>
      </c>
      <c r="AF507" s="46">
        <f t="shared" ca="1" si="234"/>
        <v>16955.074642520489</v>
      </c>
      <c r="AH507" s="42">
        <f t="shared" ca="1" si="227"/>
        <v>0.23762804453293684</v>
      </c>
      <c r="AI507" s="42">
        <f t="shared" ca="1" si="227"/>
        <v>0.71185511544078972</v>
      </c>
      <c r="AJ507" s="42">
        <f t="shared" ca="1" si="227"/>
        <v>0.41768082553629271</v>
      </c>
      <c r="AK507" s="42">
        <f t="shared" ca="1" si="227"/>
        <v>0.57249671970300298</v>
      </c>
      <c r="AL507" s="42">
        <f t="shared" ca="1" si="227"/>
        <v>0.39743700136914961</v>
      </c>
      <c r="AM507" s="42">
        <f t="shared" ca="1" si="227"/>
        <v>0.74524126098949695</v>
      </c>
    </row>
    <row r="508" spans="9:39" x14ac:dyDescent="0.3">
      <c r="I508">
        <v>505</v>
      </c>
      <c r="J508" s="14">
        <f t="shared" ca="1" si="195"/>
        <v>-61504</v>
      </c>
      <c r="K508" s="41">
        <f t="shared" ca="1" si="196"/>
        <v>17.809999999999999</v>
      </c>
      <c r="L508" s="41">
        <f t="shared" ca="1" si="197"/>
        <v>13.89</v>
      </c>
      <c r="M508" s="14">
        <f t="shared" ca="1" si="198"/>
        <v>5345</v>
      </c>
      <c r="N508" s="14">
        <f t="shared" ca="1" si="228"/>
        <v>10952.399999999991</v>
      </c>
      <c r="O508" s="41">
        <f t="shared" ca="1" si="199"/>
        <v>18.48</v>
      </c>
      <c r="P508" s="41">
        <f t="shared" ca="1" si="200"/>
        <v>12.76</v>
      </c>
      <c r="Q508" s="14">
        <f t="shared" ca="1" si="201"/>
        <v>5086</v>
      </c>
      <c r="R508" s="14">
        <f t="shared" ca="1" si="229"/>
        <v>19091.920000000002</v>
      </c>
      <c r="S508" s="41">
        <f t="shared" ca="1" si="202"/>
        <v>19.2</v>
      </c>
      <c r="T508" s="41">
        <f t="shared" ca="1" si="203"/>
        <v>12.96</v>
      </c>
      <c r="U508" s="14">
        <f t="shared" ca="1" si="204"/>
        <v>5105</v>
      </c>
      <c r="V508" s="14">
        <f t="shared" ca="1" si="230"/>
        <v>21855.199999999993</v>
      </c>
      <c r="W508" s="41">
        <f t="shared" ca="1" si="205"/>
        <v>18.489999999999998</v>
      </c>
      <c r="X508" s="41">
        <f t="shared" ca="1" si="206"/>
        <v>12.99</v>
      </c>
      <c r="Y508" s="14">
        <f t="shared" ca="1" si="207"/>
        <v>5088</v>
      </c>
      <c r="Z508" s="14">
        <f t="shared" ca="1" si="231"/>
        <v>0</v>
      </c>
      <c r="AA508" s="41">
        <f t="shared" ca="1" si="208"/>
        <v>19.39</v>
      </c>
      <c r="AB508" s="41">
        <f t="shared" ca="1" si="209"/>
        <v>13.72</v>
      </c>
      <c r="AC508" s="14">
        <f t="shared" ca="1" si="210"/>
        <v>5026</v>
      </c>
      <c r="AD508" s="14">
        <f t="shared" ca="1" si="232"/>
        <v>0</v>
      </c>
      <c r="AE508">
        <f t="shared" ca="1" si="233"/>
        <v>3</v>
      </c>
      <c r="AF508" s="46">
        <f t="shared" ca="1" si="234"/>
        <v>-14933.73488891237</v>
      </c>
      <c r="AH508" s="42">
        <f t="shared" ca="1" si="227"/>
        <v>0.90156217938897776</v>
      </c>
      <c r="AI508" s="42">
        <f t="shared" ca="1" si="227"/>
        <v>0.52161829579269259</v>
      </c>
      <c r="AJ508" s="42">
        <f t="shared" ca="1" si="227"/>
        <v>0.92348376239379193</v>
      </c>
      <c r="AK508" s="42">
        <f t="shared" ca="1" si="227"/>
        <v>0.28957034675054438</v>
      </c>
      <c r="AL508" s="42">
        <f t="shared" ca="1" si="227"/>
        <v>0.61340898386649845</v>
      </c>
      <c r="AM508" s="42">
        <f t="shared" ca="1" si="227"/>
        <v>3.0687354443928783E-2</v>
      </c>
    </row>
    <row r="509" spans="9:39" x14ac:dyDescent="0.3">
      <c r="I509">
        <v>506</v>
      </c>
      <c r="J509" s="14">
        <f t="shared" ca="1" si="195"/>
        <v>-61587</v>
      </c>
      <c r="K509" s="41">
        <f t="shared" ca="1" si="196"/>
        <v>18.13</v>
      </c>
      <c r="L509" s="41">
        <f t="shared" ca="1" si="197"/>
        <v>13.5</v>
      </c>
      <c r="M509" s="14">
        <f t="shared" ca="1" si="198"/>
        <v>5246</v>
      </c>
      <c r="N509" s="14">
        <f t="shared" ca="1" si="228"/>
        <v>14288.979999999996</v>
      </c>
      <c r="O509" s="41">
        <f t="shared" ca="1" si="199"/>
        <v>18.920000000000002</v>
      </c>
      <c r="P509" s="41">
        <f t="shared" ca="1" si="200"/>
        <v>13.32</v>
      </c>
      <c r="Q509" s="14">
        <f t="shared" ca="1" si="201"/>
        <v>5084</v>
      </c>
      <c r="R509" s="14">
        <f t="shared" ca="1" si="229"/>
        <v>18470.400000000009</v>
      </c>
      <c r="S509" s="41">
        <f t="shared" ca="1" si="202"/>
        <v>18.190000000000001</v>
      </c>
      <c r="T509" s="41">
        <f t="shared" ca="1" si="203"/>
        <v>13.18</v>
      </c>
      <c r="U509" s="14">
        <f t="shared" ca="1" si="204"/>
        <v>5104</v>
      </c>
      <c r="V509" s="14">
        <f t="shared" ca="1" si="230"/>
        <v>15571.040000000008</v>
      </c>
      <c r="W509" s="41">
        <f t="shared" ca="1" si="205"/>
        <v>18.3</v>
      </c>
      <c r="X509" s="41">
        <f t="shared" ca="1" si="206"/>
        <v>13.23</v>
      </c>
      <c r="Y509" s="14">
        <f t="shared" ca="1" si="207"/>
        <v>5152</v>
      </c>
      <c r="Z509" s="14">
        <f t="shared" ca="1" si="231"/>
        <v>16120.640000000003</v>
      </c>
      <c r="AA509" s="41">
        <f t="shared" ca="1" si="208"/>
        <v>17.72</v>
      </c>
      <c r="AB509" s="41">
        <f t="shared" ca="1" si="209"/>
        <v>13.22</v>
      </c>
      <c r="AC509" s="14">
        <f t="shared" ca="1" si="210"/>
        <v>5051</v>
      </c>
      <c r="AD509" s="14">
        <f t="shared" ca="1" si="232"/>
        <v>12729.499999999993</v>
      </c>
      <c r="AE509">
        <f t="shared" ca="1" si="233"/>
        <v>5</v>
      </c>
      <c r="AF509" s="46">
        <f t="shared" ca="1" si="234"/>
        <v>3478.0992459121694</v>
      </c>
      <c r="AH509" s="42">
        <f t="shared" ca="1" si="227"/>
        <v>0.88858382744410913</v>
      </c>
      <c r="AI509" s="42">
        <f t="shared" ca="1" si="227"/>
        <v>0.86570150346401153</v>
      </c>
      <c r="AJ509" s="42">
        <f t="shared" ca="1" si="227"/>
        <v>0.98338288721160094</v>
      </c>
      <c r="AK509" s="42">
        <f t="shared" ca="1" si="227"/>
        <v>0.84405238998567322</v>
      </c>
      <c r="AL509" s="42">
        <f t="shared" ca="1" si="227"/>
        <v>0.69768584239683229</v>
      </c>
      <c r="AM509" s="42">
        <f t="shared" ca="1" si="227"/>
        <v>0.8282947704485103</v>
      </c>
    </row>
    <row r="510" spans="9:39" x14ac:dyDescent="0.3">
      <c r="I510">
        <v>507</v>
      </c>
      <c r="J510" s="14">
        <f t="shared" ca="1" si="195"/>
        <v>-62378</v>
      </c>
      <c r="K510" s="41">
        <f t="shared" ca="1" si="196"/>
        <v>19.43</v>
      </c>
      <c r="L510" s="41">
        <f t="shared" ca="1" si="197"/>
        <v>12.71</v>
      </c>
      <c r="M510" s="14">
        <f t="shared" ca="1" si="198"/>
        <v>4974</v>
      </c>
      <c r="N510" s="14">
        <f t="shared" ca="1" si="228"/>
        <v>23425.279999999992</v>
      </c>
      <c r="O510" s="41">
        <f t="shared" ca="1" si="199"/>
        <v>17.7</v>
      </c>
      <c r="P510" s="41">
        <f t="shared" ca="1" si="200"/>
        <v>12.8</v>
      </c>
      <c r="Q510" s="14">
        <f t="shared" ca="1" si="201"/>
        <v>5069</v>
      </c>
      <c r="R510" s="14">
        <f t="shared" ca="1" si="229"/>
        <v>14838.099999999991</v>
      </c>
      <c r="S510" s="41">
        <f t="shared" ca="1" si="202"/>
        <v>18.97</v>
      </c>
      <c r="T510" s="41">
        <f t="shared" ca="1" si="203"/>
        <v>13.3</v>
      </c>
      <c r="U510" s="14">
        <f t="shared" ca="1" si="204"/>
        <v>5075</v>
      </c>
      <c r="V510" s="14">
        <f t="shared" ca="1" si="230"/>
        <v>18775.249999999989</v>
      </c>
      <c r="W510" s="41">
        <f t="shared" ca="1" si="205"/>
        <v>19.420000000000002</v>
      </c>
      <c r="X510" s="41">
        <f t="shared" ca="1" si="206"/>
        <v>13.17</v>
      </c>
      <c r="Y510" s="14">
        <f t="shared" ca="1" si="207"/>
        <v>5015</v>
      </c>
      <c r="Z510" s="14">
        <f t="shared" ca="1" si="231"/>
        <v>21343.750000000007</v>
      </c>
      <c r="AA510" s="41">
        <f t="shared" ca="1" si="208"/>
        <v>18.75</v>
      </c>
      <c r="AB510" s="41">
        <f t="shared" ca="1" si="209"/>
        <v>12.9</v>
      </c>
      <c r="AC510" s="14">
        <f t="shared" ca="1" si="210"/>
        <v>5010</v>
      </c>
      <c r="AD510" s="14">
        <f t="shared" ca="1" si="232"/>
        <v>19308.5</v>
      </c>
      <c r="AE510">
        <f t="shared" ca="1" si="233"/>
        <v>5</v>
      </c>
      <c r="AF510" s="46">
        <f t="shared" ca="1" si="234"/>
        <v>18892.379651476633</v>
      </c>
      <c r="AH510" s="42">
        <f t="shared" ca="1" si="227"/>
        <v>8.7465092897279328E-2</v>
      </c>
      <c r="AI510" s="42">
        <f t="shared" ca="1" si="227"/>
        <v>0.7426635077115723</v>
      </c>
      <c r="AJ510" s="42">
        <f t="shared" ca="1" si="227"/>
        <v>0.86314756822682037</v>
      </c>
      <c r="AK510" s="42">
        <f t="shared" ca="1" si="227"/>
        <v>0.75538765684302378</v>
      </c>
      <c r="AL510" s="42">
        <f t="shared" ca="1" si="227"/>
        <v>0.2958981839921887</v>
      </c>
      <c r="AM510" s="42">
        <f t="shared" ca="1" si="227"/>
        <v>0.90506120054112016</v>
      </c>
    </row>
    <row r="511" spans="9:39" x14ac:dyDescent="0.3">
      <c r="I511">
        <v>508</v>
      </c>
      <c r="J511" s="14">
        <f t="shared" ca="1" si="195"/>
        <v>-60947</v>
      </c>
      <c r="K511" s="41">
        <f t="shared" ca="1" si="196"/>
        <v>19.489999999999998</v>
      </c>
      <c r="L511" s="41">
        <f t="shared" ca="1" si="197"/>
        <v>12.54</v>
      </c>
      <c r="M511" s="14">
        <f t="shared" ca="1" si="198"/>
        <v>5063</v>
      </c>
      <c r="N511" s="14">
        <f t="shared" ca="1" si="228"/>
        <v>25187.85</v>
      </c>
      <c r="O511" s="41">
        <f t="shared" ca="1" si="199"/>
        <v>19.22</v>
      </c>
      <c r="P511" s="41">
        <f t="shared" ca="1" si="200"/>
        <v>13.46</v>
      </c>
      <c r="Q511" s="14" t="b">
        <f t="shared" ca="1" si="201"/>
        <v>0</v>
      </c>
      <c r="R511" s="14">
        <f t="shared" ca="1" si="229"/>
        <v>-10000</v>
      </c>
      <c r="S511" s="41">
        <f t="shared" ca="1" si="202"/>
        <v>18.11</v>
      </c>
      <c r="T511" s="41">
        <f t="shared" ca="1" si="203"/>
        <v>13.88</v>
      </c>
      <c r="U511" s="14">
        <f t="shared" ca="1" si="204"/>
        <v>5172</v>
      </c>
      <c r="V511" s="14">
        <f t="shared" ca="1" si="230"/>
        <v>11877.559999999994</v>
      </c>
      <c r="W511" s="41">
        <f t="shared" ca="1" si="205"/>
        <v>18.47</v>
      </c>
      <c r="X511" s="41">
        <f t="shared" ca="1" si="206"/>
        <v>13.25</v>
      </c>
      <c r="Y511" s="14">
        <f t="shared" ca="1" si="207"/>
        <v>5027</v>
      </c>
      <c r="Z511" s="14">
        <f t="shared" ca="1" si="231"/>
        <v>16240.939999999995</v>
      </c>
      <c r="AA511" s="41">
        <f t="shared" ca="1" si="208"/>
        <v>17.760000000000002</v>
      </c>
      <c r="AB511" s="41">
        <f t="shared" ca="1" si="209"/>
        <v>13.8</v>
      </c>
      <c r="AC511" s="14">
        <f t="shared" ca="1" si="210"/>
        <v>5139</v>
      </c>
      <c r="AD511" s="14">
        <f t="shared" ca="1" si="232"/>
        <v>0</v>
      </c>
      <c r="AE511">
        <f t="shared" ca="1" si="233"/>
        <v>4</v>
      </c>
      <c r="AF511" s="46">
        <f t="shared" ca="1" si="234"/>
        <v>-21931.950649274477</v>
      </c>
      <c r="AH511" s="42">
        <f t="shared" ca="1" si="227"/>
        <v>0.68683586452439593</v>
      </c>
      <c r="AI511" s="42">
        <f t="shared" ca="1" si="227"/>
        <v>0.21825439870806829</v>
      </c>
      <c r="AJ511" s="42">
        <f t="shared" ca="1" si="227"/>
        <v>0.66940923690121124</v>
      </c>
      <c r="AK511" s="42">
        <f t="shared" ca="1" si="227"/>
        <v>0.13729553230824887</v>
      </c>
      <c r="AL511" s="42">
        <f t="shared" ca="1" si="227"/>
        <v>0.97722077244470285</v>
      </c>
      <c r="AM511" s="42">
        <f t="shared" ca="1" si="227"/>
        <v>0.5631231506869655</v>
      </c>
    </row>
    <row r="512" spans="9:39" x14ac:dyDescent="0.3">
      <c r="I512">
        <v>509</v>
      </c>
      <c r="J512" s="14">
        <f t="shared" ca="1" si="195"/>
        <v>-62888</v>
      </c>
      <c r="K512" s="41">
        <f t="shared" ca="1" si="196"/>
        <v>17.86</v>
      </c>
      <c r="L512" s="41">
        <f t="shared" ca="1" si="197"/>
        <v>13.45</v>
      </c>
      <c r="M512" s="14">
        <f t="shared" ca="1" si="198"/>
        <v>5056</v>
      </c>
      <c r="N512" s="14">
        <f t="shared" ca="1" si="228"/>
        <v>12296.96</v>
      </c>
      <c r="O512" s="41">
        <f t="shared" ca="1" si="199"/>
        <v>18.77</v>
      </c>
      <c r="P512" s="41">
        <f t="shared" ca="1" si="200"/>
        <v>13.97</v>
      </c>
      <c r="Q512" s="14" t="b">
        <f t="shared" ca="1" si="201"/>
        <v>0</v>
      </c>
      <c r="R512" s="14">
        <f t="shared" ca="1" si="229"/>
        <v>-10000</v>
      </c>
      <c r="S512" s="41">
        <f t="shared" ca="1" si="202"/>
        <v>18.84</v>
      </c>
      <c r="T512" s="41">
        <f t="shared" ca="1" si="203"/>
        <v>13.11</v>
      </c>
      <c r="U512" s="14">
        <f t="shared" ca="1" si="204"/>
        <v>5088</v>
      </c>
      <c r="V512" s="14">
        <f t="shared" ca="1" si="230"/>
        <v>19154.240000000002</v>
      </c>
      <c r="W512" s="41">
        <f t="shared" ca="1" si="205"/>
        <v>18.02</v>
      </c>
      <c r="X512" s="41">
        <f t="shared" ca="1" si="206"/>
        <v>12.82</v>
      </c>
      <c r="Y512" s="14">
        <f t="shared" ca="1" si="207"/>
        <v>5081</v>
      </c>
      <c r="Z512" s="14">
        <f t="shared" ca="1" si="231"/>
        <v>16421.199999999997</v>
      </c>
      <c r="AA512" s="41">
        <f t="shared" ca="1" si="208"/>
        <v>18.72</v>
      </c>
      <c r="AB512" s="41">
        <f t="shared" ca="1" si="209"/>
        <v>13.15</v>
      </c>
      <c r="AC512" s="14">
        <f t="shared" ca="1" si="210"/>
        <v>5000</v>
      </c>
      <c r="AD512" s="14">
        <f t="shared" ca="1" si="232"/>
        <v>0</v>
      </c>
      <c r="AE512">
        <f t="shared" ca="1" si="233"/>
        <v>4</v>
      </c>
      <c r="AF512" s="46">
        <f t="shared" ca="1" si="234"/>
        <v>-29337.416057709641</v>
      </c>
      <c r="AH512" s="42">
        <f t="shared" ca="1" si="227"/>
        <v>0.46980160568229445</v>
      </c>
      <c r="AI512" s="42">
        <f t="shared" ca="1" si="227"/>
        <v>0.24669344397052129</v>
      </c>
      <c r="AJ512" s="42">
        <f t="shared" ca="1" si="227"/>
        <v>0.23327887092433197</v>
      </c>
      <c r="AK512" s="42">
        <f t="shared" ca="1" si="227"/>
        <v>0.99602688820299723</v>
      </c>
      <c r="AL512" s="42">
        <f t="shared" ca="1" si="227"/>
        <v>0.97530762794994619</v>
      </c>
      <c r="AM512" s="42">
        <f t="shared" ca="1" si="227"/>
        <v>0.34931444017125646</v>
      </c>
    </row>
    <row r="513" spans="9:39" x14ac:dyDescent="0.3">
      <c r="I513">
        <v>510</v>
      </c>
      <c r="J513" s="14">
        <f t="shared" ca="1" si="195"/>
        <v>-59353</v>
      </c>
      <c r="K513" s="41">
        <f t="shared" ca="1" si="196"/>
        <v>19.04</v>
      </c>
      <c r="L513" s="41">
        <f t="shared" ca="1" si="197"/>
        <v>13.05</v>
      </c>
      <c r="M513" s="14">
        <f t="shared" ca="1" si="198"/>
        <v>5146</v>
      </c>
      <c r="N513" s="14">
        <f t="shared" ca="1" si="228"/>
        <v>20824.539999999994</v>
      </c>
      <c r="O513" s="41">
        <f t="shared" ca="1" si="199"/>
        <v>19.399999999999999</v>
      </c>
      <c r="P513" s="41">
        <f t="shared" ca="1" si="200"/>
        <v>12.69</v>
      </c>
      <c r="Q513" s="14">
        <f t="shared" ca="1" si="201"/>
        <v>5033</v>
      </c>
      <c r="R513" s="14">
        <f t="shared" ca="1" si="229"/>
        <v>23771.429999999993</v>
      </c>
      <c r="S513" s="41">
        <f t="shared" ca="1" si="202"/>
        <v>19.48</v>
      </c>
      <c r="T513" s="41">
        <f t="shared" ca="1" si="203"/>
        <v>12.98</v>
      </c>
      <c r="U513" s="14">
        <f t="shared" ca="1" si="204"/>
        <v>5083</v>
      </c>
      <c r="V513" s="14">
        <f t="shared" ca="1" si="230"/>
        <v>23039.5</v>
      </c>
      <c r="W513" s="41">
        <f t="shared" ca="1" si="205"/>
        <v>18.350000000000001</v>
      </c>
      <c r="X513" s="41">
        <f t="shared" ca="1" si="206"/>
        <v>13.4</v>
      </c>
      <c r="Y513" s="14">
        <f t="shared" ca="1" si="207"/>
        <v>5007</v>
      </c>
      <c r="Z513" s="14">
        <f t="shared" ca="1" si="231"/>
        <v>14784.650000000005</v>
      </c>
      <c r="AA513" s="41">
        <f t="shared" ca="1" si="208"/>
        <v>18.600000000000001</v>
      </c>
      <c r="AB513" s="41">
        <f t="shared" ca="1" si="209"/>
        <v>13.25</v>
      </c>
      <c r="AC513" s="14">
        <f t="shared" ca="1" si="210"/>
        <v>5035</v>
      </c>
      <c r="AD513" s="14">
        <f t="shared" ca="1" si="232"/>
        <v>0</v>
      </c>
      <c r="AE513">
        <f t="shared" ca="1" si="233"/>
        <v>4</v>
      </c>
      <c r="AF513" s="46">
        <f t="shared" ca="1" si="234"/>
        <v>11796.713751408104</v>
      </c>
      <c r="AH513" s="42">
        <f t="shared" ca="1" si="227"/>
        <v>0.11131462690128835</v>
      </c>
      <c r="AI513" s="42">
        <f t="shared" ca="1" si="227"/>
        <v>0.9354742880481498</v>
      </c>
      <c r="AJ513" s="42">
        <f t="shared" ca="1" si="227"/>
        <v>0.6121674550516879</v>
      </c>
      <c r="AK513" s="42">
        <f t="shared" ca="1" si="227"/>
        <v>0.80559458191362288</v>
      </c>
      <c r="AL513" s="42">
        <f t="shared" ca="1" si="227"/>
        <v>0.50262455614120993</v>
      </c>
      <c r="AM513" s="42">
        <f t="shared" ca="1" si="227"/>
        <v>0.60377560665364094</v>
      </c>
    </row>
    <row r="514" spans="9:39" x14ac:dyDescent="0.3">
      <c r="I514">
        <v>511</v>
      </c>
      <c r="J514" s="14">
        <f t="shared" ca="1" si="195"/>
        <v>-58419</v>
      </c>
      <c r="K514" s="41">
        <f t="shared" ca="1" si="196"/>
        <v>19.12</v>
      </c>
      <c r="L514" s="41">
        <f t="shared" ca="1" si="197"/>
        <v>13.11</v>
      </c>
      <c r="M514" s="14">
        <f t="shared" ca="1" si="198"/>
        <v>5175</v>
      </c>
      <c r="N514" s="14">
        <f t="shared" ca="1" si="228"/>
        <v>21101.750000000007</v>
      </c>
      <c r="O514" s="41">
        <f t="shared" ca="1" si="199"/>
        <v>18.079999999999998</v>
      </c>
      <c r="P514" s="41">
        <f t="shared" ca="1" si="200"/>
        <v>12.86</v>
      </c>
      <c r="Q514" s="14">
        <f t="shared" ca="1" si="201"/>
        <v>5129</v>
      </c>
      <c r="R514" s="14">
        <f t="shared" ca="1" si="229"/>
        <v>16773.379999999994</v>
      </c>
      <c r="S514" s="41">
        <f t="shared" ca="1" si="202"/>
        <v>18.82</v>
      </c>
      <c r="T514" s="41">
        <f t="shared" ca="1" si="203"/>
        <v>12.87</v>
      </c>
      <c r="U514" s="14">
        <f t="shared" ca="1" si="204"/>
        <v>5125</v>
      </c>
      <c r="V514" s="14">
        <f t="shared" ca="1" si="230"/>
        <v>20493.750000000007</v>
      </c>
      <c r="W514" s="41">
        <f t="shared" ca="1" si="205"/>
        <v>19.27</v>
      </c>
      <c r="X514" s="41">
        <f t="shared" ca="1" si="206"/>
        <v>13.28</v>
      </c>
      <c r="Y514" s="14">
        <f t="shared" ca="1" si="207"/>
        <v>5142</v>
      </c>
      <c r="Z514" s="14">
        <f t="shared" ca="1" si="231"/>
        <v>20800.580000000002</v>
      </c>
      <c r="AA514" s="41">
        <f t="shared" ca="1" si="208"/>
        <v>18.55</v>
      </c>
      <c r="AB514" s="41">
        <f t="shared" ca="1" si="209"/>
        <v>13.03</v>
      </c>
      <c r="AC514" s="14">
        <f t="shared" ca="1" si="210"/>
        <v>5020</v>
      </c>
      <c r="AD514" s="14">
        <f t="shared" ca="1" si="232"/>
        <v>0</v>
      </c>
      <c r="AE514">
        <f t="shared" ca="1" si="233"/>
        <v>4</v>
      </c>
      <c r="AF514" s="46">
        <f t="shared" ca="1" si="234"/>
        <v>9527.844433093871</v>
      </c>
      <c r="AH514" s="42">
        <f t="shared" ca="1" si="227"/>
        <v>0.63951344486093042</v>
      </c>
      <c r="AI514" s="42">
        <f t="shared" ca="1" si="227"/>
        <v>0.53191644072178013</v>
      </c>
      <c r="AJ514" s="42">
        <f t="shared" ca="1" si="227"/>
        <v>0.89778755333753968</v>
      </c>
      <c r="AK514" s="42">
        <f t="shared" ca="1" si="227"/>
        <v>0.32542616697162552</v>
      </c>
      <c r="AL514" s="42">
        <f t="shared" ca="1" si="227"/>
        <v>0.32068782419197805</v>
      </c>
      <c r="AM514" s="42">
        <f t="shared" ca="1" si="227"/>
        <v>0.67876609326661363</v>
      </c>
    </row>
    <row r="515" spans="9:39" x14ac:dyDescent="0.3">
      <c r="I515">
        <v>512</v>
      </c>
      <c r="J515" s="14">
        <f t="shared" ca="1" si="195"/>
        <v>-61118</v>
      </c>
      <c r="K515" s="41">
        <f t="shared" ca="1" si="196"/>
        <v>17.73</v>
      </c>
      <c r="L515" s="41">
        <f t="shared" ca="1" si="197"/>
        <v>12.55</v>
      </c>
      <c r="M515" s="14">
        <f t="shared" ca="1" si="198"/>
        <v>5096</v>
      </c>
      <c r="N515" s="14">
        <f t="shared" ca="1" si="228"/>
        <v>16397.28</v>
      </c>
      <c r="O515" s="41">
        <f t="shared" ca="1" si="199"/>
        <v>18.559999999999999</v>
      </c>
      <c r="P515" s="41">
        <f t="shared" ca="1" si="200"/>
        <v>12.76</v>
      </c>
      <c r="Q515" s="14">
        <f t="shared" ca="1" si="201"/>
        <v>5139</v>
      </c>
      <c r="R515" s="14">
        <f t="shared" ca="1" si="229"/>
        <v>19806.199999999993</v>
      </c>
      <c r="S515" s="41">
        <f t="shared" ca="1" si="202"/>
        <v>18.07</v>
      </c>
      <c r="T515" s="41">
        <f t="shared" ca="1" si="203"/>
        <v>13.19</v>
      </c>
      <c r="U515" s="14">
        <f t="shared" ca="1" si="204"/>
        <v>5186</v>
      </c>
      <c r="V515" s="14">
        <f t="shared" ca="1" si="230"/>
        <v>15307.680000000004</v>
      </c>
      <c r="W515" s="41">
        <f t="shared" ca="1" si="205"/>
        <v>18.489999999999998</v>
      </c>
      <c r="X515" s="41">
        <f t="shared" ca="1" si="206"/>
        <v>13.53</v>
      </c>
      <c r="Y515" s="14">
        <f t="shared" ca="1" si="207"/>
        <v>5000</v>
      </c>
      <c r="Z515" s="14">
        <f t="shared" ca="1" si="231"/>
        <v>14799.999999999996</v>
      </c>
      <c r="AA515" s="41">
        <f t="shared" ca="1" si="208"/>
        <v>17.899999999999999</v>
      </c>
      <c r="AB515" s="41">
        <f t="shared" ca="1" si="209"/>
        <v>12.87</v>
      </c>
      <c r="AC515" s="14">
        <f t="shared" ca="1" si="210"/>
        <v>5177</v>
      </c>
      <c r="AD515" s="14">
        <f t="shared" ca="1" si="232"/>
        <v>0</v>
      </c>
      <c r="AE515">
        <f t="shared" ca="1" si="233"/>
        <v>4</v>
      </c>
      <c r="AF515" s="46">
        <f t="shared" ca="1" si="234"/>
        <v>-3250.7650112336496</v>
      </c>
      <c r="AH515" s="42">
        <f t="shared" ca="1" si="227"/>
        <v>0.6472058362191504</v>
      </c>
      <c r="AI515" s="42">
        <f t="shared" ca="1" si="227"/>
        <v>0.36182523324288396</v>
      </c>
      <c r="AJ515" s="42">
        <f t="shared" ca="1" si="227"/>
        <v>0.5615511128162014</v>
      </c>
      <c r="AK515" s="42">
        <f t="shared" ca="1" si="227"/>
        <v>0.20023605595100447</v>
      </c>
      <c r="AL515" s="42">
        <f t="shared" ca="1" si="227"/>
        <v>0.29733469607993424</v>
      </c>
      <c r="AM515" s="42">
        <f t="shared" ca="1" si="227"/>
        <v>0.31704264061844134</v>
      </c>
    </row>
    <row r="516" spans="9:39" x14ac:dyDescent="0.3">
      <c r="I516">
        <v>513</v>
      </c>
      <c r="J516" s="14">
        <f t="shared" ca="1" si="195"/>
        <v>-59842</v>
      </c>
      <c r="K516" s="41">
        <f t="shared" ca="1" si="196"/>
        <v>18.36</v>
      </c>
      <c r="L516" s="41">
        <f t="shared" ca="1" si="197"/>
        <v>13.86</v>
      </c>
      <c r="M516" s="14">
        <f t="shared" ca="1" si="198"/>
        <v>5225</v>
      </c>
      <c r="N516" s="14">
        <f t="shared" ca="1" si="228"/>
        <v>13512.5</v>
      </c>
      <c r="O516" s="41">
        <f t="shared" ca="1" si="199"/>
        <v>17.89</v>
      </c>
      <c r="P516" s="41">
        <f t="shared" ca="1" si="200"/>
        <v>13.12</v>
      </c>
      <c r="Q516" s="14">
        <f t="shared" ca="1" si="201"/>
        <v>5068</v>
      </c>
      <c r="R516" s="14">
        <f t="shared" ca="1" si="229"/>
        <v>14174.360000000008</v>
      </c>
      <c r="S516" s="41">
        <f t="shared" ca="1" si="202"/>
        <v>19.02</v>
      </c>
      <c r="T516" s="41">
        <f t="shared" ca="1" si="203"/>
        <v>13.05</v>
      </c>
      <c r="U516" s="14">
        <f t="shared" ca="1" si="204"/>
        <v>5066</v>
      </c>
      <c r="V516" s="14">
        <f t="shared" ca="1" si="230"/>
        <v>20244.019999999993</v>
      </c>
      <c r="W516" s="41">
        <f t="shared" ca="1" si="205"/>
        <v>19.420000000000002</v>
      </c>
      <c r="X516" s="41">
        <f t="shared" ca="1" si="206"/>
        <v>13.22</v>
      </c>
      <c r="Y516" s="14">
        <f t="shared" ca="1" si="207"/>
        <v>5044</v>
      </c>
      <c r="Z516" s="14">
        <f t="shared" ca="1" si="231"/>
        <v>21272.800000000007</v>
      </c>
      <c r="AA516" s="41">
        <f t="shared" ca="1" si="208"/>
        <v>19.149999999999999</v>
      </c>
      <c r="AB516" s="41">
        <f t="shared" ca="1" si="209"/>
        <v>13.17</v>
      </c>
      <c r="AC516" s="14">
        <f t="shared" ca="1" si="210"/>
        <v>5113</v>
      </c>
      <c r="AD516" s="14">
        <f t="shared" ca="1" si="232"/>
        <v>0</v>
      </c>
      <c r="AE516">
        <f t="shared" ca="1" si="233"/>
        <v>4</v>
      </c>
      <c r="AF516" s="46">
        <f t="shared" ca="1" si="234"/>
        <v>-596.14048458911122</v>
      </c>
      <c r="AH516" s="42">
        <f t="shared" ca="1" si="227"/>
        <v>0.75264038217095952</v>
      </c>
      <c r="AI516" s="42">
        <f t="shared" ca="1" si="227"/>
        <v>0.68342427954495977</v>
      </c>
      <c r="AJ516" s="42">
        <f t="shared" ca="1" si="227"/>
        <v>0.64857186726814497</v>
      </c>
      <c r="AK516" s="42">
        <f t="shared" ca="1" si="227"/>
        <v>0.92284857818490373</v>
      </c>
      <c r="AL516" s="42">
        <f t="shared" ca="1" si="227"/>
        <v>0.21998047810929255</v>
      </c>
      <c r="AM516" s="42">
        <f t="shared" ca="1" si="227"/>
        <v>0.63142749175139501</v>
      </c>
    </row>
    <row r="517" spans="9:39" x14ac:dyDescent="0.3">
      <c r="I517">
        <v>514</v>
      </c>
      <c r="J517" s="14">
        <f t="shared" ref="J517:J580" ca="1" si="235">RANDBETWEEN($B$13,$C$13)*-1</f>
        <v>-63044</v>
      </c>
      <c r="K517" s="41">
        <f t="shared" ref="K517:K580" ca="1" si="236">RANDBETWEEN($E$14,$F$14)/100</f>
        <v>19.489999999999998</v>
      </c>
      <c r="L517" s="41">
        <f t="shared" ref="L517:L580" ca="1" si="237">RANDBETWEEN($E$15,$F$15)/100</f>
        <v>12.61</v>
      </c>
      <c r="M517" s="14">
        <f t="shared" ref="M517:M580" ca="1" si="238">IF(AH517&lt;=0.1,RANDBETWEEN($B$23,$C$23),IF(AND(AH517&gt;0.1,AH517&lt;0.7),RANDBETWEEN($D$23,$E$23),IF(AH517&gt;=0.7,RANDBETWEEN($F$23,$G$23),FALSE)))</f>
        <v>5345</v>
      </c>
      <c r="N517" s="14">
        <f t="shared" ca="1" si="228"/>
        <v>26773.599999999991</v>
      </c>
      <c r="O517" s="41">
        <f t="shared" ref="O517:O580" ca="1" si="239">RANDBETWEEN($E$14,$F$14)/100</f>
        <v>19.350000000000001</v>
      </c>
      <c r="P517" s="41">
        <f t="shared" ref="P517:P580" ca="1" si="240">RANDBETWEEN($E$15,$F$15)/100</f>
        <v>12.76</v>
      </c>
      <c r="Q517" s="14">
        <f t="shared" ref="Q517:Q580" ca="1" si="241">IF(AI517&lt;=0.1,RANDBETWEEN($B$23,$C$23),IF(AND(AI517&gt;0.1,AL517&lt;0.7),RANDBETWEEN($D$23,$E$23),IF(AI517&gt;=0.7,RANDBETWEEN($F$23,$G$23),FALSE)))</f>
        <v>5020</v>
      </c>
      <c r="R517" s="14">
        <f t="shared" ca="1" si="229"/>
        <v>23081.80000000001</v>
      </c>
      <c r="S517" s="41">
        <f t="shared" ref="S517:S580" ca="1" si="242">RANDBETWEEN($E$14,$F$14)/100</f>
        <v>18.21</v>
      </c>
      <c r="T517" s="41">
        <f t="shared" ref="T517:T580" ca="1" si="243">RANDBETWEEN($E$15,$F$15)/100</f>
        <v>13.57</v>
      </c>
      <c r="U517" s="14">
        <f t="shared" ref="U517:U580" ca="1" si="244">IF(AJ517&lt;=0.1,RANDBETWEEN($B$23,$C$23),IF(AND(AJ517&gt;0.1,AP517&lt;0.7),RANDBETWEEN($D$23,$E$23),IF(AJ517&gt;=0.7,RANDBETWEEN($F$23,$G$23),FALSE)))</f>
        <v>5116</v>
      </c>
      <c r="V517" s="14">
        <f t="shared" ca="1" si="230"/>
        <v>13738.240000000002</v>
      </c>
      <c r="W517" s="41">
        <f t="shared" ref="W517:W580" ca="1" si="245">RANDBETWEEN($E$14,$F$14)/100</f>
        <v>19.25</v>
      </c>
      <c r="X517" s="41">
        <f t="shared" ref="X517:X580" ca="1" si="246">RANDBETWEEN($E$15,$F$15)/100</f>
        <v>13.25</v>
      </c>
      <c r="Y517" s="14">
        <f t="shared" ref="Y517:Y580" ca="1" si="247">IF(AK517&lt;=0.1,RANDBETWEEN($B$23,$C$23),IF(AND(AK517&gt;0.1,AT517&lt;0.7),RANDBETWEEN($D$23,$E$23),IF(AK517&gt;=0.7,RANDBETWEEN($F$23,$G$23),FALSE)))</f>
        <v>5074</v>
      </c>
      <c r="Z517" s="14">
        <f t="shared" ca="1" si="231"/>
        <v>20444</v>
      </c>
      <c r="AA517" s="41">
        <f t="shared" ref="AA517:AA580" ca="1" si="248">RANDBETWEEN($E$14,$F$14)/100</f>
        <v>18.79</v>
      </c>
      <c r="AB517" s="41">
        <f t="shared" ref="AB517:AB580" ca="1" si="249">RANDBETWEEN($E$15,$F$15)/100</f>
        <v>13.28</v>
      </c>
      <c r="AC517" s="14">
        <f t="shared" ref="AC517:AC580" ca="1" si="250">IF(AL517&lt;=0.1,RANDBETWEEN($B$23,$C$23),IF(AND(AL517&gt;0.1,AX517&lt;0.7),RANDBETWEEN($D$23,$E$23),IF(AL517&gt;=0.7,RANDBETWEEN($F$23,$G$23),FALSE)))</f>
        <v>5042</v>
      </c>
      <c r="AD517" s="14">
        <f t="shared" ca="1" si="232"/>
        <v>17781.419999999998</v>
      </c>
      <c r="AE517">
        <f t="shared" ca="1" si="233"/>
        <v>5</v>
      </c>
      <c r="AF517" s="46">
        <f t="shared" ca="1" si="234"/>
        <v>22426.979742448671</v>
      </c>
      <c r="AH517" s="42">
        <f t="shared" ca="1" si="227"/>
        <v>0.87297946847702357</v>
      </c>
      <c r="AI517" s="42">
        <f t="shared" ca="1" si="227"/>
        <v>0.97139708098249256</v>
      </c>
      <c r="AJ517" s="42">
        <f t="shared" ca="1" si="227"/>
        <v>0.20414357591643573</v>
      </c>
      <c r="AK517" s="42">
        <f t="shared" ca="1" si="227"/>
        <v>0.74858752530757466</v>
      </c>
      <c r="AL517" s="42">
        <f t="shared" ca="1" si="227"/>
        <v>0.21198596657817237</v>
      </c>
      <c r="AM517" s="42">
        <f t="shared" ca="1" si="227"/>
        <v>0.94988079649191304</v>
      </c>
    </row>
    <row r="518" spans="9:39" x14ac:dyDescent="0.3">
      <c r="I518">
        <v>515</v>
      </c>
      <c r="J518" s="14">
        <f t="shared" ca="1" si="235"/>
        <v>-61603</v>
      </c>
      <c r="K518" s="41">
        <f t="shared" ca="1" si="236"/>
        <v>19.38</v>
      </c>
      <c r="L518" s="41">
        <f t="shared" ca="1" si="237"/>
        <v>13.72</v>
      </c>
      <c r="M518" s="14">
        <f t="shared" ca="1" si="238"/>
        <v>5050</v>
      </c>
      <c r="N518" s="14">
        <f t="shared" ca="1" si="228"/>
        <v>18582.999999999993</v>
      </c>
      <c r="O518" s="41">
        <f t="shared" ca="1" si="239"/>
        <v>18.829999999999998</v>
      </c>
      <c r="P518" s="41">
        <f t="shared" ca="1" si="240"/>
        <v>13.69</v>
      </c>
      <c r="Q518" s="14">
        <f t="shared" ca="1" si="241"/>
        <v>5027</v>
      </c>
      <c r="R518" s="14">
        <f t="shared" ca="1" si="229"/>
        <v>15838.779999999995</v>
      </c>
      <c r="S518" s="41">
        <f t="shared" ca="1" si="242"/>
        <v>18.28</v>
      </c>
      <c r="T518" s="41">
        <f t="shared" ca="1" si="243"/>
        <v>12.57</v>
      </c>
      <c r="U518" s="14">
        <f t="shared" ca="1" si="244"/>
        <v>5033</v>
      </c>
      <c r="V518" s="14">
        <f t="shared" ca="1" si="230"/>
        <v>18738.430000000004</v>
      </c>
      <c r="W518" s="41">
        <f t="shared" ca="1" si="245"/>
        <v>18.13</v>
      </c>
      <c r="X518" s="41">
        <f t="shared" ca="1" si="246"/>
        <v>12.79</v>
      </c>
      <c r="Y518" s="14">
        <f t="shared" ca="1" si="247"/>
        <v>5162</v>
      </c>
      <c r="Z518" s="14">
        <f t="shared" ca="1" si="231"/>
        <v>17565.079999999998</v>
      </c>
      <c r="AA518" s="41">
        <f t="shared" ca="1" si="248"/>
        <v>18.45</v>
      </c>
      <c r="AB518" s="41">
        <f t="shared" ca="1" si="249"/>
        <v>13.88</v>
      </c>
      <c r="AC518" s="14">
        <f t="shared" ca="1" si="250"/>
        <v>5191</v>
      </c>
      <c r="AD518" s="14">
        <f t="shared" ca="1" si="232"/>
        <v>13722.869999999992</v>
      </c>
      <c r="AE518">
        <f t="shared" ca="1" si="233"/>
        <v>5</v>
      </c>
      <c r="AF518" s="46">
        <f t="shared" ca="1" si="234"/>
        <v>9363.6343173006662</v>
      </c>
      <c r="AH518" s="42">
        <f t="shared" ca="1" si="227"/>
        <v>0.17311004705456934</v>
      </c>
      <c r="AI518" s="42">
        <f t="shared" ca="1" si="227"/>
        <v>0.67019830594474117</v>
      </c>
      <c r="AJ518" s="42">
        <f t="shared" ca="1" si="227"/>
        <v>0.71017682786720537</v>
      </c>
      <c r="AK518" s="42">
        <f t="shared" ca="1" si="227"/>
        <v>0.34921244645147254</v>
      </c>
      <c r="AL518" s="42">
        <f t="shared" ca="1" si="227"/>
        <v>0.1057359514583559</v>
      </c>
      <c r="AM518" s="42">
        <f t="shared" ca="1" si="227"/>
        <v>0.85109020982869932</v>
      </c>
    </row>
    <row r="519" spans="9:39" x14ac:dyDescent="0.3">
      <c r="I519">
        <v>516</v>
      </c>
      <c r="J519" s="14">
        <f t="shared" ca="1" si="235"/>
        <v>-60684</v>
      </c>
      <c r="K519" s="41">
        <f t="shared" ca="1" si="236"/>
        <v>18.38</v>
      </c>
      <c r="L519" s="41">
        <f t="shared" ca="1" si="237"/>
        <v>13.93</v>
      </c>
      <c r="M519" s="14">
        <f t="shared" ca="1" si="238"/>
        <v>5011</v>
      </c>
      <c r="N519" s="14">
        <f t="shared" ca="1" si="228"/>
        <v>12298.949999999997</v>
      </c>
      <c r="O519" s="41">
        <f t="shared" ca="1" si="239"/>
        <v>18.18</v>
      </c>
      <c r="P519" s="41">
        <f t="shared" ca="1" si="240"/>
        <v>13.78</v>
      </c>
      <c r="Q519" s="14">
        <f t="shared" ca="1" si="241"/>
        <v>4919</v>
      </c>
      <c r="R519" s="14">
        <f t="shared" ca="1" si="229"/>
        <v>11643.600000000002</v>
      </c>
      <c r="S519" s="41">
        <f t="shared" ca="1" si="242"/>
        <v>18.3</v>
      </c>
      <c r="T519" s="41">
        <f t="shared" ca="1" si="243"/>
        <v>12.68</v>
      </c>
      <c r="U519" s="14">
        <f t="shared" ca="1" si="244"/>
        <v>5055</v>
      </c>
      <c r="V519" s="14">
        <f t="shared" ca="1" si="230"/>
        <v>18409.100000000006</v>
      </c>
      <c r="W519" s="41">
        <f t="shared" ca="1" si="245"/>
        <v>17.89</v>
      </c>
      <c r="X519" s="41">
        <f t="shared" ca="1" si="246"/>
        <v>12.9</v>
      </c>
      <c r="Y519" s="14">
        <f t="shared" ca="1" si="247"/>
        <v>5194</v>
      </c>
      <c r="Z519" s="14">
        <f t="shared" ca="1" si="231"/>
        <v>0</v>
      </c>
      <c r="AA519" s="41">
        <f t="shared" ca="1" si="248"/>
        <v>18.03</v>
      </c>
      <c r="AB519" s="41">
        <f t="shared" ca="1" si="249"/>
        <v>13.39</v>
      </c>
      <c r="AC519" s="14">
        <f t="shared" ca="1" si="250"/>
        <v>5075</v>
      </c>
      <c r="AD519" s="14">
        <f t="shared" ca="1" si="232"/>
        <v>0</v>
      </c>
      <c r="AE519">
        <f t="shared" ca="1" si="233"/>
        <v>3</v>
      </c>
      <c r="AF519" s="46">
        <f t="shared" ca="1" si="234"/>
        <v>-21945.1123480305</v>
      </c>
      <c r="AH519" s="42">
        <f t="shared" ref="AH519:AM561" ca="1" si="251">RAND()</f>
        <v>0.65489326944477366</v>
      </c>
      <c r="AI519" s="42">
        <f t="shared" ca="1" si="251"/>
        <v>4.424280219873955E-3</v>
      </c>
      <c r="AJ519" s="42">
        <f t="shared" ca="1" si="251"/>
        <v>0.48515441943156146</v>
      </c>
      <c r="AK519" s="42">
        <f t="shared" ca="1" si="251"/>
        <v>0.49999831857800558</v>
      </c>
      <c r="AL519" s="42">
        <f t="shared" ca="1" si="251"/>
        <v>0.63563534010827016</v>
      </c>
      <c r="AM519" s="42">
        <f t="shared" ca="1" si="251"/>
        <v>2.6986209454219257E-2</v>
      </c>
    </row>
    <row r="520" spans="9:39" x14ac:dyDescent="0.3">
      <c r="I520">
        <v>517</v>
      </c>
      <c r="J520" s="14">
        <f t="shared" ca="1" si="235"/>
        <v>-59257</v>
      </c>
      <c r="K520" s="41">
        <f t="shared" ca="1" si="236"/>
        <v>18.45</v>
      </c>
      <c r="L520" s="41">
        <f t="shared" ca="1" si="237"/>
        <v>13.89</v>
      </c>
      <c r="M520" s="14">
        <f t="shared" ca="1" si="238"/>
        <v>5251</v>
      </c>
      <c r="N520" s="14">
        <f t="shared" ca="1" si="228"/>
        <v>13944.559999999994</v>
      </c>
      <c r="O520" s="41">
        <f t="shared" ca="1" si="239"/>
        <v>19.09</v>
      </c>
      <c r="P520" s="41">
        <f t="shared" ca="1" si="240"/>
        <v>13.39</v>
      </c>
      <c r="Q520" s="14">
        <f t="shared" ca="1" si="241"/>
        <v>5075</v>
      </c>
      <c r="R520" s="14">
        <f t="shared" ca="1" si="229"/>
        <v>18927.499999999996</v>
      </c>
      <c r="S520" s="41">
        <f t="shared" ca="1" si="242"/>
        <v>18.989999999999998</v>
      </c>
      <c r="T520" s="41">
        <f t="shared" ca="1" si="243"/>
        <v>13.69</v>
      </c>
      <c r="U520" s="14">
        <f t="shared" ca="1" si="244"/>
        <v>5157</v>
      </c>
      <c r="V520" s="14">
        <f t="shared" ca="1" si="230"/>
        <v>17332.099999999995</v>
      </c>
      <c r="W520" s="41">
        <f t="shared" ca="1" si="245"/>
        <v>18.62</v>
      </c>
      <c r="X520" s="41">
        <f t="shared" ca="1" si="246"/>
        <v>12.5</v>
      </c>
      <c r="Y520" s="14">
        <f t="shared" ca="1" si="247"/>
        <v>5042</v>
      </c>
      <c r="Z520" s="14">
        <f t="shared" ca="1" si="231"/>
        <v>20857.040000000005</v>
      </c>
      <c r="AA520" s="41">
        <f t="shared" ca="1" si="248"/>
        <v>19.190000000000001</v>
      </c>
      <c r="AB520" s="41">
        <f t="shared" ca="1" si="249"/>
        <v>13.06</v>
      </c>
      <c r="AC520" s="14">
        <f t="shared" ca="1" si="250"/>
        <v>5011</v>
      </c>
      <c r="AD520" s="14">
        <f t="shared" ca="1" si="232"/>
        <v>0</v>
      </c>
      <c r="AE520">
        <f t="shared" ca="1" si="233"/>
        <v>4</v>
      </c>
      <c r="AF520" s="46">
        <f t="shared" ca="1" si="234"/>
        <v>1713.9127308815659</v>
      </c>
      <c r="AH520" s="42">
        <f t="shared" ca="1" si="251"/>
        <v>0.95929327750815752</v>
      </c>
      <c r="AI520" s="42">
        <f t="shared" ca="1" si="251"/>
        <v>0.13577436134845111</v>
      </c>
      <c r="AJ520" s="42">
        <f t="shared" ca="1" si="251"/>
        <v>0.24579805752365169</v>
      </c>
      <c r="AK520" s="42">
        <f t="shared" ca="1" si="251"/>
        <v>0.89505119846390491</v>
      </c>
      <c r="AL520" s="42">
        <f t="shared" ca="1" si="251"/>
        <v>0.46282733207302229</v>
      </c>
      <c r="AM520" s="42">
        <f t="shared" ca="1" si="251"/>
        <v>0.59116674321938478</v>
      </c>
    </row>
    <row r="521" spans="9:39" x14ac:dyDescent="0.3">
      <c r="I521">
        <v>518</v>
      </c>
      <c r="J521" s="14">
        <f t="shared" ca="1" si="235"/>
        <v>-61386</v>
      </c>
      <c r="K521" s="41">
        <f t="shared" ca="1" si="236"/>
        <v>18.37</v>
      </c>
      <c r="L521" s="41">
        <f t="shared" ca="1" si="237"/>
        <v>12.65</v>
      </c>
      <c r="M521" s="14">
        <f t="shared" ca="1" si="238"/>
        <v>5034</v>
      </c>
      <c r="N521" s="14">
        <f t="shared" ca="1" si="228"/>
        <v>18794.480000000003</v>
      </c>
      <c r="O521" s="41">
        <f t="shared" ca="1" si="239"/>
        <v>17.86</v>
      </c>
      <c r="P521" s="41">
        <f t="shared" ca="1" si="240"/>
        <v>13.8</v>
      </c>
      <c r="Q521" s="14">
        <f t="shared" ca="1" si="241"/>
        <v>5108</v>
      </c>
      <c r="R521" s="14">
        <f t="shared" ca="1" si="229"/>
        <v>10738.479999999992</v>
      </c>
      <c r="S521" s="41">
        <f t="shared" ca="1" si="242"/>
        <v>18.03</v>
      </c>
      <c r="T521" s="41">
        <f t="shared" ca="1" si="243"/>
        <v>13.62</v>
      </c>
      <c r="U521" s="14">
        <f t="shared" ca="1" si="244"/>
        <v>5154</v>
      </c>
      <c r="V521" s="14">
        <f t="shared" ca="1" si="230"/>
        <v>12729.14000000001</v>
      </c>
      <c r="W521" s="41">
        <f t="shared" ca="1" si="245"/>
        <v>18.78</v>
      </c>
      <c r="X521" s="41">
        <f t="shared" ca="1" si="246"/>
        <v>13.98</v>
      </c>
      <c r="Y521" s="14">
        <f t="shared" ca="1" si="247"/>
        <v>5107</v>
      </c>
      <c r="Z521" s="14">
        <f t="shared" ca="1" si="231"/>
        <v>14513.600000000002</v>
      </c>
      <c r="AA521" s="41">
        <f t="shared" ca="1" si="248"/>
        <v>19.32</v>
      </c>
      <c r="AB521" s="41">
        <f t="shared" ca="1" si="249"/>
        <v>12.83</v>
      </c>
      <c r="AC521" s="14">
        <f t="shared" ca="1" si="250"/>
        <v>5001</v>
      </c>
      <c r="AD521" s="14">
        <f t="shared" ca="1" si="232"/>
        <v>22456.49</v>
      </c>
      <c r="AE521">
        <f t="shared" ca="1" si="233"/>
        <v>5</v>
      </c>
      <c r="AF521" s="46">
        <f t="shared" ca="1" si="234"/>
        <v>4590.9510926151697</v>
      </c>
      <c r="AH521" s="42">
        <f t="shared" ca="1" si="251"/>
        <v>0.22891677725616</v>
      </c>
      <c r="AI521" s="42">
        <f t="shared" ca="1" si="251"/>
        <v>0.66298532952878475</v>
      </c>
      <c r="AJ521" s="42">
        <f t="shared" ca="1" si="251"/>
        <v>0.9324872522670189</v>
      </c>
      <c r="AK521" s="42">
        <f t="shared" ca="1" si="251"/>
        <v>0.29414740455376365</v>
      </c>
      <c r="AL521" s="42">
        <f t="shared" ca="1" si="251"/>
        <v>0.37437074267309955</v>
      </c>
      <c r="AM521" s="42">
        <f t="shared" ca="1" si="251"/>
        <v>0.76655811875819835</v>
      </c>
    </row>
    <row r="522" spans="9:39" x14ac:dyDescent="0.3">
      <c r="I522">
        <v>519</v>
      </c>
      <c r="J522" s="14">
        <f t="shared" ca="1" si="235"/>
        <v>-60813</v>
      </c>
      <c r="K522" s="41">
        <f t="shared" ca="1" si="236"/>
        <v>18.3</v>
      </c>
      <c r="L522" s="41">
        <f t="shared" ca="1" si="237"/>
        <v>13.52</v>
      </c>
      <c r="M522" s="14">
        <f t="shared" ca="1" si="238"/>
        <v>5253</v>
      </c>
      <c r="N522" s="14">
        <f t="shared" ca="1" si="228"/>
        <v>15109.340000000007</v>
      </c>
      <c r="O522" s="41">
        <f t="shared" ca="1" si="239"/>
        <v>18.21</v>
      </c>
      <c r="P522" s="41">
        <f t="shared" ca="1" si="240"/>
        <v>13.83</v>
      </c>
      <c r="Q522" s="14">
        <f t="shared" ca="1" si="241"/>
        <v>5136</v>
      </c>
      <c r="R522" s="14">
        <f t="shared" ca="1" si="229"/>
        <v>12495.680000000004</v>
      </c>
      <c r="S522" s="41">
        <f t="shared" ca="1" si="242"/>
        <v>19.04</v>
      </c>
      <c r="T522" s="41">
        <f t="shared" ca="1" si="243"/>
        <v>12.55</v>
      </c>
      <c r="U522" s="14">
        <f t="shared" ca="1" si="244"/>
        <v>5064</v>
      </c>
      <c r="V522" s="14">
        <f t="shared" ca="1" si="230"/>
        <v>22865.359999999993</v>
      </c>
      <c r="W522" s="41">
        <f t="shared" ca="1" si="245"/>
        <v>17.73</v>
      </c>
      <c r="X522" s="41">
        <f t="shared" ca="1" si="246"/>
        <v>12.92</v>
      </c>
      <c r="Y522" s="14">
        <f t="shared" ca="1" si="247"/>
        <v>5085</v>
      </c>
      <c r="Z522" s="14">
        <f t="shared" ca="1" si="231"/>
        <v>14458.850000000002</v>
      </c>
      <c r="AA522" s="41">
        <f t="shared" ca="1" si="248"/>
        <v>18.73</v>
      </c>
      <c r="AB522" s="41">
        <f t="shared" ca="1" si="249"/>
        <v>12.95</v>
      </c>
      <c r="AC522" s="14">
        <f t="shared" ca="1" si="250"/>
        <v>5130</v>
      </c>
      <c r="AD522" s="14">
        <f t="shared" ca="1" si="232"/>
        <v>19651.400000000005</v>
      </c>
      <c r="AE522">
        <f t="shared" ca="1" si="233"/>
        <v>5</v>
      </c>
      <c r="AF522" s="46">
        <f t="shared" ca="1" si="234"/>
        <v>9337.5801373814484</v>
      </c>
      <c r="AH522" s="42">
        <f t="shared" ca="1" si="251"/>
        <v>0.792724732172852</v>
      </c>
      <c r="AI522" s="42">
        <f t="shared" ca="1" si="251"/>
        <v>0.3515910635256555</v>
      </c>
      <c r="AJ522" s="42">
        <f t="shared" ca="1" si="251"/>
        <v>0.69394574588686286</v>
      </c>
      <c r="AK522" s="42">
        <f t="shared" ca="1" si="251"/>
        <v>0.63782205821547355</v>
      </c>
      <c r="AL522" s="42">
        <f t="shared" ca="1" si="251"/>
        <v>0.36186220010555714</v>
      </c>
      <c r="AM522" s="42">
        <f t="shared" ca="1" si="251"/>
        <v>0.83570396555321647</v>
      </c>
    </row>
    <row r="523" spans="9:39" x14ac:dyDescent="0.3">
      <c r="I523">
        <v>520</v>
      </c>
      <c r="J523" s="14">
        <f t="shared" ca="1" si="235"/>
        <v>-60397</v>
      </c>
      <c r="K523" s="41">
        <f t="shared" ca="1" si="236"/>
        <v>18.059999999999999</v>
      </c>
      <c r="L523" s="41">
        <f t="shared" ca="1" si="237"/>
        <v>13.31</v>
      </c>
      <c r="M523" s="14">
        <f t="shared" ca="1" si="238"/>
        <v>5040</v>
      </c>
      <c r="N523" s="14">
        <f t="shared" ca="1" si="228"/>
        <v>13939.999999999993</v>
      </c>
      <c r="O523" s="41">
        <f t="shared" ca="1" si="239"/>
        <v>18.489999999999998</v>
      </c>
      <c r="P523" s="41">
        <f t="shared" ca="1" si="240"/>
        <v>12.73</v>
      </c>
      <c r="Q523" s="14">
        <f t="shared" ca="1" si="241"/>
        <v>5132</v>
      </c>
      <c r="R523" s="14">
        <f t="shared" ca="1" si="229"/>
        <v>19560.319999999989</v>
      </c>
      <c r="S523" s="41">
        <f t="shared" ca="1" si="242"/>
        <v>18.440000000000001</v>
      </c>
      <c r="T523" s="41">
        <f t="shared" ca="1" si="243"/>
        <v>13.37</v>
      </c>
      <c r="U523" s="14">
        <f t="shared" ca="1" si="244"/>
        <v>5049</v>
      </c>
      <c r="V523" s="14">
        <f t="shared" ca="1" si="230"/>
        <v>15598.430000000011</v>
      </c>
      <c r="W523" s="41">
        <f t="shared" ca="1" si="245"/>
        <v>18.28</v>
      </c>
      <c r="X523" s="41">
        <f t="shared" ca="1" si="246"/>
        <v>13.15</v>
      </c>
      <c r="Y523" s="14">
        <f t="shared" ca="1" si="247"/>
        <v>5098</v>
      </c>
      <c r="Z523" s="14">
        <f t="shared" ca="1" si="231"/>
        <v>16152.740000000005</v>
      </c>
      <c r="AA523" s="41">
        <f t="shared" ca="1" si="248"/>
        <v>19.27</v>
      </c>
      <c r="AB523" s="41">
        <f t="shared" ca="1" si="249"/>
        <v>12.71</v>
      </c>
      <c r="AC523" s="14">
        <f t="shared" ca="1" si="250"/>
        <v>5021</v>
      </c>
      <c r="AD523" s="14">
        <f t="shared" ca="1" si="232"/>
        <v>0</v>
      </c>
      <c r="AE523">
        <f t="shared" ca="1" si="233"/>
        <v>4</v>
      </c>
      <c r="AF523" s="46">
        <f t="shared" ca="1" si="234"/>
        <v>-3722.8451200692516</v>
      </c>
      <c r="AH523" s="42">
        <f t="shared" ca="1" si="251"/>
        <v>0.69185141433302955</v>
      </c>
      <c r="AI523" s="42">
        <f t="shared" ca="1" si="251"/>
        <v>0.65308638856825041</v>
      </c>
      <c r="AJ523" s="42">
        <f t="shared" ca="1" si="251"/>
        <v>0.72475721545586569</v>
      </c>
      <c r="AK523" s="42">
        <f t="shared" ca="1" si="251"/>
        <v>0.11748651490893014</v>
      </c>
      <c r="AL523" s="42">
        <f t="shared" ca="1" si="251"/>
        <v>0.36741467344818013</v>
      </c>
      <c r="AM523" s="42">
        <f t="shared" ca="1" si="251"/>
        <v>0.28548687327936773</v>
      </c>
    </row>
    <row r="524" spans="9:39" x14ac:dyDescent="0.3">
      <c r="I524">
        <v>521</v>
      </c>
      <c r="J524" s="14">
        <f t="shared" ca="1" si="235"/>
        <v>-60292</v>
      </c>
      <c r="K524" s="41">
        <f t="shared" ca="1" si="236"/>
        <v>19.47</v>
      </c>
      <c r="L524" s="41">
        <f t="shared" ca="1" si="237"/>
        <v>12.75</v>
      </c>
      <c r="M524" s="14">
        <f t="shared" ca="1" si="238"/>
        <v>4994</v>
      </c>
      <c r="N524" s="14">
        <f t="shared" ca="1" si="228"/>
        <v>23559.679999999993</v>
      </c>
      <c r="O524" s="41">
        <f t="shared" ca="1" si="239"/>
        <v>19.440000000000001</v>
      </c>
      <c r="P524" s="41">
        <f t="shared" ca="1" si="240"/>
        <v>13.41</v>
      </c>
      <c r="Q524" s="14">
        <f t="shared" ca="1" si="241"/>
        <v>5105</v>
      </c>
      <c r="R524" s="14">
        <f t="shared" ca="1" si="229"/>
        <v>20783.150000000005</v>
      </c>
      <c r="S524" s="41">
        <f t="shared" ca="1" si="242"/>
        <v>19.03</v>
      </c>
      <c r="T524" s="41">
        <f t="shared" ca="1" si="243"/>
        <v>13.39</v>
      </c>
      <c r="U524" s="14">
        <f t="shared" ca="1" si="244"/>
        <v>5114</v>
      </c>
      <c r="V524" s="14">
        <f t="shared" ca="1" si="230"/>
        <v>18842.960000000003</v>
      </c>
      <c r="W524" s="41">
        <f t="shared" ca="1" si="245"/>
        <v>17.71</v>
      </c>
      <c r="X524" s="41">
        <f t="shared" ca="1" si="246"/>
        <v>13.8</v>
      </c>
      <c r="Y524" s="14">
        <f t="shared" ca="1" si="247"/>
        <v>4949</v>
      </c>
      <c r="Z524" s="14">
        <f t="shared" ca="1" si="231"/>
        <v>9350.59</v>
      </c>
      <c r="AA524" s="41">
        <f t="shared" ca="1" si="248"/>
        <v>17.760000000000002</v>
      </c>
      <c r="AB524" s="41">
        <f t="shared" ca="1" si="249"/>
        <v>13.78</v>
      </c>
      <c r="AC524" s="14">
        <f t="shared" ca="1" si="250"/>
        <v>5044</v>
      </c>
      <c r="AD524" s="14">
        <f t="shared" ca="1" si="232"/>
        <v>0</v>
      </c>
      <c r="AE524">
        <f t="shared" ca="1" si="233"/>
        <v>4</v>
      </c>
      <c r="AF524" s="46">
        <f t="shared" ca="1" si="234"/>
        <v>3451.413558275714</v>
      </c>
      <c r="AH524" s="42">
        <f t="shared" ca="1" si="251"/>
        <v>3.5688680819016438E-2</v>
      </c>
      <c r="AI524" s="42">
        <f t="shared" ca="1" si="251"/>
        <v>0.64265087503435459</v>
      </c>
      <c r="AJ524" s="42">
        <f t="shared" ca="1" si="251"/>
        <v>0.58421693913970962</v>
      </c>
      <c r="AK524" s="42">
        <f t="shared" ca="1" si="251"/>
        <v>4.9374982535948519E-2</v>
      </c>
      <c r="AL524" s="42">
        <f t="shared" ca="1" si="251"/>
        <v>0.29919914972758554</v>
      </c>
      <c r="AM524" s="42">
        <f t="shared" ca="1" si="251"/>
        <v>0.50699586688984299</v>
      </c>
    </row>
    <row r="525" spans="9:39" x14ac:dyDescent="0.3">
      <c r="I525">
        <v>522</v>
      </c>
      <c r="J525" s="14">
        <f t="shared" ca="1" si="235"/>
        <v>-58324</v>
      </c>
      <c r="K525" s="41">
        <f t="shared" ca="1" si="236"/>
        <v>18.22</v>
      </c>
      <c r="L525" s="41">
        <f t="shared" ca="1" si="237"/>
        <v>13.22</v>
      </c>
      <c r="M525" s="14">
        <f t="shared" ca="1" si="238"/>
        <v>5325</v>
      </c>
      <c r="N525" s="14">
        <f t="shared" ca="1" si="228"/>
        <v>16624.999999999989</v>
      </c>
      <c r="O525" s="41">
        <f t="shared" ca="1" si="239"/>
        <v>18.66</v>
      </c>
      <c r="P525" s="41">
        <f t="shared" ca="1" si="240"/>
        <v>12.79</v>
      </c>
      <c r="Q525" s="14">
        <f t="shared" ca="1" si="241"/>
        <v>5185</v>
      </c>
      <c r="R525" s="14">
        <f t="shared" ca="1" si="229"/>
        <v>20435.950000000004</v>
      </c>
      <c r="S525" s="41">
        <f t="shared" ca="1" si="242"/>
        <v>18.82</v>
      </c>
      <c r="T525" s="41">
        <f t="shared" ca="1" si="243"/>
        <v>12.86</v>
      </c>
      <c r="U525" s="14">
        <f t="shared" ca="1" si="244"/>
        <v>4970</v>
      </c>
      <c r="V525" s="14">
        <f t="shared" ca="1" si="230"/>
        <v>19621.200000000004</v>
      </c>
      <c r="W525" s="41">
        <f t="shared" ca="1" si="245"/>
        <v>18.440000000000001</v>
      </c>
      <c r="X525" s="41">
        <f t="shared" ca="1" si="246"/>
        <v>13.63</v>
      </c>
      <c r="Y525" s="14">
        <f t="shared" ca="1" si="247"/>
        <v>5003</v>
      </c>
      <c r="Z525" s="14">
        <f t="shared" ca="1" si="231"/>
        <v>14064.430000000004</v>
      </c>
      <c r="AA525" s="41">
        <f t="shared" ca="1" si="248"/>
        <v>19.43</v>
      </c>
      <c r="AB525" s="41">
        <f t="shared" ca="1" si="249"/>
        <v>12.52</v>
      </c>
      <c r="AC525" s="14">
        <f t="shared" ca="1" si="250"/>
        <v>4932</v>
      </c>
      <c r="AD525" s="14">
        <f t="shared" ca="1" si="232"/>
        <v>0</v>
      </c>
      <c r="AE525">
        <f t="shared" ca="1" si="233"/>
        <v>4</v>
      </c>
      <c r="AF525" s="46">
        <f t="shared" ca="1" si="234"/>
        <v>2983.5554422151458</v>
      </c>
      <c r="AH525" s="42">
        <f t="shared" ca="1" si="251"/>
        <v>0.86088081563612695</v>
      </c>
      <c r="AI525" s="42">
        <f t="shared" ca="1" si="251"/>
        <v>0.32127758055270306</v>
      </c>
      <c r="AJ525" s="42">
        <f t="shared" ca="1" si="251"/>
        <v>3.0280712521308928E-3</v>
      </c>
      <c r="AK525" s="42">
        <f t="shared" ca="1" si="251"/>
        <v>0.69439746825062731</v>
      </c>
      <c r="AL525" s="42">
        <f t="shared" ca="1" si="251"/>
        <v>6.5392955584721246E-2</v>
      </c>
      <c r="AM525" s="42">
        <f t="shared" ca="1" si="251"/>
        <v>0.21477840713978258</v>
      </c>
    </row>
    <row r="526" spans="9:39" x14ac:dyDescent="0.3">
      <c r="I526">
        <v>523</v>
      </c>
      <c r="J526" s="14">
        <f t="shared" ca="1" si="235"/>
        <v>-59186</v>
      </c>
      <c r="K526" s="41">
        <f t="shared" ca="1" si="236"/>
        <v>18.100000000000001</v>
      </c>
      <c r="L526" s="41">
        <f t="shared" ca="1" si="237"/>
        <v>13.23</v>
      </c>
      <c r="M526" s="14">
        <f t="shared" ca="1" si="238"/>
        <v>5063</v>
      </c>
      <c r="N526" s="14">
        <f t="shared" ca="1" si="228"/>
        <v>14656.810000000005</v>
      </c>
      <c r="O526" s="41">
        <f t="shared" ca="1" si="239"/>
        <v>18.54</v>
      </c>
      <c r="P526" s="41">
        <f t="shared" ca="1" si="240"/>
        <v>13.4</v>
      </c>
      <c r="Q526" s="14">
        <f t="shared" ca="1" si="241"/>
        <v>5067</v>
      </c>
      <c r="R526" s="14">
        <f t="shared" ca="1" si="229"/>
        <v>16044.379999999994</v>
      </c>
      <c r="S526" s="41">
        <f t="shared" ca="1" si="242"/>
        <v>19.23</v>
      </c>
      <c r="T526" s="41">
        <f t="shared" ca="1" si="243"/>
        <v>13.93</v>
      </c>
      <c r="U526" s="14">
        <f t="shared" ca="1" si="244"/>
        <v>5004</v>
      </c>
      <c r="V526" s="14">
        <f t="shared" ca="1" si="230"/>
        <v>16521.200000000004</v>
      </c>
      <c r="W526" s="41">
        <f t="shared" ca="1" si="245"/>
        <v>19.11</v>
      </c>
      <c r="X526" s="41">
        <f t="shared" ca="1" si="246"/>
        <v>13.73</v>
      </c>
      <c r="Y526" s="14">
        <f t="shared" ca="1" si="247"/>
        <v>5139</v>
      </c>
      <c r="Z526" s="14">
        <f t="shared" ca="1" si="231"/>
        <v>17647.819999999996</v>
      </c>
      <c r="AA526" s="41">
        <f t="shared" ca="1" si="248"/>
        <v>18.68</v>
      </c>
      <c r="AB526" s="41">
        <f t="shared" ca="1" si="249"/>
        <v>12.89</v>
      </c>
      <c r="AC526" s="14">
        <f t="shared" ca="1" si="250"/>
        <v>5019</v>
      </c>
      <c r="AD526" s="14">
        <f t="shared" ca="1" si="232"/>
        <v>0</v>
      </c>
      <c r="AE526">
        <f t="shared" ca="1" si="233"/>
        <v>4</v>
      </c>
      <c r="AF526" s="46">
        <f t="shared" ca="1" si="234"/>
        <v>-3046.3539449838154</v>
      </c>
      <c r="AH526" s="42">
        <f t="shared" ca="1" si="251"/>
        <v>0.36155886505776136</v>
      </c>
      <c r="AI526" s="42">
        <f t="shared" ca="1" si="251"/>
        <v>0.92614202313589045</v>
      </c>
      <c r="AJ526" s="42">
        <f t="shared" ca="1" si="251"/>
        <v>0.28750823288795646</v>
      </c>
      <c r="AK526" s="42">
        <f t="shared" ca="1" si="251"/>
        <v>0.568935210115046</v>
      </c>
      <c r="AL526" s="42">
        <f t="shared" ca="1" si="251"/>
        <v>0.56564401918279295</v>
      </c>
      <c r="AM526" s="42">
        <f t="shared" ca="1" si="251"/>
        <v>0.21942091791480356</v>
      </c>
    </row>
    <row r="527" spans="9:39" x14ac:dyDescent="0.3">
      <c r="I527">
        <v>524</v>
      </c>
      <c r="J527" s="14">
        <f t="shared" ca="1" si="235"/>
        <v>-58652</v>
      </c>
      <c r="K527" s="41">
        <f t="shared" ca="1" si="236"/>
        <v>19.309999999999999</v>
      </c>
      <c r="L527" s="41">
        <f t="shared" ca="1" si="237"/>
        <v>13.72</v>
      </c>
      <c r="M527" s="14">
        <f t="shared" ca="1" si="238"/>
        <v>5279</v>
      </c>
      <c r="N527" s="14">
        <f t="shared" ca="1" si="228"/>
        <v>19509.60999999999</v>
      </c>
      <c r="O527" s="41">
        <f t="shared" ca="1" si="239"/>
        <v>19.36</v>
      </c>
      <c r="P527" s="41">
        <f t="shared" ca="1" si="240"/>
        <v>13.84</v>
      </c>
      <c r="Q527" s="14">
        <f t="shared" ca="1" si="241"/>
        <v>5001</v>
      </c>
      <c r="R527" s="14">
        <f t="shared" ca="1" si="229"/>
        <v>17605.519999999997</v>
      </c>
      <c r="S527" s="41">
        <f t="shared" ca="1" si="242"/>
        <v>19.079999999999998</v>
      </c>
      <c r="T527" s="41">
        <f t="shared" ca="1" si="243"/>
        <v>12.77</v>
      </c>
      <c r="U527" s="14">
        <f t="shared" ca="1" si="244"/>
        <v>5044</v>
      </c>
      <c r="V527" s="14">
        <f t="shared" ca="1" si="230"/>
        <v>21827.639999999992</v>
      </c>
      <c r="W527" s="41">
        <f t="shared" ca="1" si="245"/>
        <v>17.850000000000001</v>
      </c>
      <c r="X527" s="41">
        <f t="shared" ca="1" si="246"/>
        <v>13.96</v>
      </c>
      <c r="Y527" s="14">
        <f t="shared" ca="1" si="247"/>
        <v>5118</v>
      </c>
      <c r="Z527" s="14">
        <f t="shared" ca="1" si="231"/>
        <v>9909.0200000000041</v>
      </c>
      <c r="AA527" s="41">
        <f t="shared" ca="1" si="248"/>
        <v>18.190000000000001</v>
      </c>
      <c r="AB527" s="41">
        <f t="shared" ca="1" si="249"/>
        <v>12.9</v>
      </c>
      <c r="AC527" s="14">
        <f t="shared" ca="1" si="250"/>
        <v>5077</v>
      </c>
      <c r="AD527" s="14">
        <f t="shared" ca="1" si="232"/>
        <v>0</v>
      </c>
      <c r="AE527">
        <f t="shared" ca="1" si="233"/>
        <v>4</v>
      </c>
      <c r="AF527" s="46">
        <f t="shared" ca="1" si="234"/>
        <v>1507.4735617128972</v>
      </c>
      <c r="AH527" s="42">
        <f t="shared" ca="1" si="251"/>
        <v>0.7232799984910836</v>
      </c>
      <c r="AI527" s="42">
        <f t="shared" ca="1" si="251"/>
        <v>0.10052830026128234</v>
      </c>
      <c r="AJ527" s="42">
        <f t="shared" ca="1" si="251"/>
        <v>0.24218031857815525</v>
      </c>
      <c r="AK527" s="42">
        <f t="shared" ca="1" si="251"/>
        <v>0.41216240190942077</v>
      </c>
      <c r="AL527" s="42">
        <f t="shared" ca="1" si="251"/>
        <v>0.34833266943455465</v>
      </c>
      <c r="AM527" s="42">
        <f t="shared" ca="1" si="251"/>
        <v>0.51777099107991598</v>
      </c>
    </row>
    <row r="528" spans="9:39" x14ac:dyDescent="0.3">
      <c r="I528">
        <v>525</v>
      </c>
      <c r="J528" s="14">
        <f t="shared" ca="1" si="235"/>
        <v>-58304</v>
      </c>
      <c r="K528" s="41">
        <f t="shared" ca="1" si="236"/>
        <v>18.2</v>
      </c>
      <c r="L528" s="41">
        <f t="shared" ca="1" si="237"/>
        <v>12.54</v>
      </c>
      <c r="M528" s="14">
        <f t="shared" ca="1" si="238"/>
        <v>5194</v>
      </c>
      <c r="N528" s="14">
        <f t="shared" ca="1" si="228"/>
        <v>19398.04</v>
      </c>
      <c r="O528" s="41">
        <f t="shared" ca="1" si="239"/>
        <v>19.27</v>
      </c>
      <c r="P528" s="41">
        <f t="shared" ca="1" si="240"/>
        <v>12.57</v>
      </c>
      <c r="Q528" s="14" t="b">
        <f t="shared" ca="1" si="241"/>
        <v>0</v>
      </c>
      <c r="R528" s="14">
        <f t="shared" ca="1" si="229"/>
        <v>-10000</v>
      </c>
      <c r="S528" s="41">
        <f t="shared" ca="1" si="242"/>
        <v>18.18</v>
      </c>
      <c r="T528" s="41">
        <f t="shared" ca="1" si="243"/>
        <v>12.9</v>
      </c>
      <c r="U528" s="14">
        <f t="shared" ca="1" si="244"/>
        <v>5091</v>
      </c>
      <c r="V528" s="14">
        <f t="shared" ca="1" si="230"/>
        <v>16880.479999999996</v>
      </c>
      <c r="W528" s="41">
        <f t="shared" ca="1" si="245"/>
        <v>17.809999999999999</v>
      </c>
      <c r="X528" s="41">
        <f t="shared" ca="1" si="246"/>
        <v>12.69</v>
      </c>
      <c r="Y528" s="14">
        <f t="shared" ca="1" si="247"/>
        <v>5119</v>
      </c>
      <c r="Z528" s="14">
        <f t="shared" ca="1" si="231"/>
        <v>16209.279999999995</v>
      </c>
      <c r="AA528" s="41">
        <f t="shared" ca="1" si="248"/>
        <v>17.809999999999999</v>
      </c>
      <c r="AB528" s="41">
        <f t="shared" ca="1" si="249"/>
        <v>12.66</v>
      </c>
      <c r="AC528" s="14">
        <f t="shared" ca="1" si="250"/>
        <v>5097</v>
      </c>
      <c r="AD528" s="14">
        <f t="shared" ca="1" si="232"/>
        <v>0</v>
      </c>
      <c r="AE528">
        <f t="shared" ca="1" si="233"/>
        <v>4</v>
      </c>
      <c r="AF528" s="46">
        <f t="shared" ca="1" si="234"/>
        <v>-20652.341675284402</v>
      </c>
      <c r="AH528" s="42">
        <f t="shared" ca="1" si="251"/>
        <v>0.44470750125170577</v>
      </c>
      <c r="AI528" s="42">
        <f t="shared" ca="1" si="251"/>
        <v>0.36856805113871327</v>
      </c>
      <c r="AJ528" s="42">
        <f t="shared" ca="1" si="251"/>
        <v>0.29054846969853865</v>
      </c>
      <c r="AK528" s="42">
        <f t="shared" ca="1" si="251"/>
        <v>0.95692357378928394</v>
      </c>
      <c r="AL528" s="42">
        <f t="shared" ca="1" si="251"/>
        <v>0.9432381944734165</v>
      </c>
      <c r="AM528" s="42">
        <f t="shared" ca="1" si="251"/>
        <v>0.37181687709791711</v>
      </c>
    </row>
    <row r="529" spans="9:39" x14ac:dyDescent="0.3">
      <c r="I529">
        <v>526</v>
      </c>
      <c r="J529" s="14">
        <f t="shared" ca="1" si="235"/>
        <v>-58846</v>
      </c>
      <c r="K529" s="41">
        <f t="shared" ca="1" si="236"/>
        <v>18.57</v>
      </c>
      <c r="L529" s="41">
        <f t="shared" ca="1" si="237"/>
        <v>13.49</v>
      </c>
      <c r="M529" s="14">
        <f t="shared" ca="1" si="238"/>
        <v>5178</v>
      </c>
      <c r="N529" s="14">
        <f t="shared" ca="1" si="228"/>
        <v>16304.240000000002</v>
      </c>
      <c r="O529" s="41">
        <f t="shared" ca="1" si="239"/>
        <v>17.739999999999998</v>
      </c>
      <c r="P529" s="41">
        <f t="shared" ca="1" si="240"/>
        <v>12.54</v>
      </c>
      <c r="Q529" s="14">
        <f t="shared" ca="1" si="241"/>
        <v>4945</v>
      </c>
      <c r="R529" s="14">
        <f t="shared" ca="1" si="229"/>
        <v>15713.999999999996</v>
      </c>
      <c r="S529" s="41">
        <f t="shared" ca="1" si="242"/>
        <v>19.04</v>
      </c>
      <c r="T529" s="41">
        <f t="shared" ca="1" si="243"/>
        <v>13.45</v>
      </c>
      <c r="U529" s="14">
        <f t="shared" ca="1" si="244"/>
        <v>5098</v>
      </c>
      <c r="V529" s="14">
        <f t="shared" ca="1" si="230"/>
        <v>18497.82</v>
      </c>
      <c r="W529" s="41">
        <f t="shared" ca="1" si="245"/>
        <v>18.38</v>
      </c>
      <c r="X529" s="41">
        <f t="shared" ca="1" si="246"/>
        <v>12.62</v>
      </c>
      <c r="Y529" s="14">
        <f t="shared" ca="1" si="247"/>
        <v>5156</v>
      </c>
      <c r="Z529" s="14">
        <f t="shared" ca="1" si="231"/>
        <v>19698.559999999998</v>
      </c>
      <c r="AA529" s="41">
        <f t="shared" ca="1" si="248"/>
        <v>18.36</v>
      </c>
      <c r="AB529" s="41">
        <f t="shared" ca="1" si="249"/>
        <v>12.88</v>
      </c>
      <c r="AC529" s="14">
        <f t="shared" ca="1" si="250"/>
        <v>5079</v>
      </c>
      <c r="AD529" s="14">
        <f t="shared" ca="1" si="232"/>
        <v>0</v>
      </c>
      <c r="AE529">
        <f t="shared" ca="1" si="233"/>
        <v>4</v>
      </c>
      <c r="AF529" s="46">
        <f t="shared" ca="1" si="234"/>
        <v>1561.3145904946302</v>
      </c>
      <c r="AH529" s="42">
        <f t="shared" ca="1" si="251"/>
        <v>0.62616294528706551</v>
      </c>
      <c r="AI529" s="42">
        <f t="shared" ca="1" si="251"/>
        <v>9.9579902240685914E-2</v>
      </c>
      <c r="AJ529" s="42">
        <f t="shared" ca="1" si="251"/>
        <v>0.39926754662987418</v>
      </c>
      <c r="AK529" s="42">
        <f t="shared" ca="1" si="251"/>
        <v>0.13643160547122346</v>
      </c>
      <c r="AL529" s="42">
        <f t="shared" ca="1" si="251"/>
        <v>0.97919938655487315</v>
      </c>
      <c r="AM529" s="42">
        <f t="shared" ca="1" si="251"/>
        <v>0.30510546702466768</v>
      </c>
    </row>
    <row r="530" spans="9:39" x14ac:dyDescent="0.3">
      <c r="I530">
        <v>527</v>
      </c>
      <c r="J530" s="14">
        <f t="shared" ca="1" si="235"/>
        <v>-63398</v>
      </c>
      <c r="K530" s="41">
        <f t="shared" ca="1" si="236"/>
        <v>18.38</v>
      </c>
      <c r="L530" s="41">
        <f t="shared" ca="1" si="237"/>
        <v>12.7</v>
      </c>
      <c r="M530" s="14">
        <f t="shared" ca="1" si="238"/>
        <v>5296</v>
      </c>
      <c r="N530" s="14">
        <f t="shared" ca="1" si="228"/>
        <v>20081.28</v>
      </c>
      <c r="O530" s="41">
        <f t="shared" ca="1" si="239"/>
        <v>17.77</v>
      </c>
      <c r="P530" s="41">
        <f t="shared" ca="1" si="240"/>
        <v>13.32</v>
      </c>
      <c r="Q530" s="14" t="b">
        <f t="shared" ca="1" si="241"/>
        <v>0</v>
      </c>
      <c r="R530" s="14">
        <f t="shared" ca="1" si="229"/>
        <v>-10000</v>
      </c>
      <c r="S530" s="41">
        <f t="shared" ca="1" si="242"/>
        <v>19.350000000000001</v>
      </c>
      <c r="T530" s="41">
        <f t="shared" ca="1" si="243"/>
        <v>13.32</v>
      </c>
      <c r="U530" s="14">
        <f t="shared" ca="1" si="244"/>
        <v>5045</v>
      </c>
      <c r="V530" s="14">
        <f t="shared" ca="1" si="230"/>
        <v>20421.350000000006</v>
      </c>
      <c r="W530" s="41">
        <f t="shared" ca="1" si="245"/>
        <v>19.45</v>
      </c>
      <c r="X530" s="41">
        <f t="shared" ca="1" si="246"/>
        <v>13.1</v>
      </c>
      <c r="Y530" s="14">
        <f t="shared" ca="1" si="247"/>
        <v>4955</v>
      </c>
      <c r="Z530" s="14">
        <f t="shared" ca="1" si="231"/>
        <v>21464.25</v>
      </c>
      <c r="AA530" s="41">
        <f t="shared" ca="1" si="248"/>
        <v>18.88</v>
      </c>
      <c r="AB530" s="41">
        <f t="shared" ca="1" si="249"/>
        <v>12.74</v>
      </c>
      <c r="AC530" s="14">
        <f t="shared" ca="1" si="250"/>
        <v>5045</v>
      </c>
      <c r="AD530" s="14">
        <f t="shared" ca="1" si="232"/>
        <v>0</v>
      </c>
      <c r="AE530">
        <f t="shared" ca="1" si="233"/>
        <v>4</v>
      </c>
      <c r="AF530" s="46">
        <f t="shared" ca="1" si="234"/>
        <v>-18118.400914951999</v>
      </c>
      <c r="AH530" s="42">
        <f t="shared" ca="1" si="251"/>
        <v>0.91618523829339416</v>
      </c>
      <c r="AI530" s="42">
        <f t="shared" ca="1" si="251"/>
        <v>0.43859619573353648</v>
      </c>
      <c r="AJ530" s="42">
        <f t="shared" ca="1" si="251"/>
        <v>0.86056230593488259</v>
      </c>
      <c r="AK530" s="42">
        <f t="shared" ca="1" si="251"/>
        <v>8.5914780222807741E-3</v>
      </c>
      <c r="AL530" s="42">
        <f t="shared" ca="1" si="251"/>
        <v>0.77878602847740908</v>
      </c>
      <c r="AM530" s="42">
        <f t="shared" ca="1" si="251"/>
        <v>0.68925449383914161</v>
      </c>
    </row>
    <row r="531" spans="9:39" x14ac:dyDescent="0.3">
      <c r="I531">
        <v>528</v>
      </c>
      <c r="J531" s="14">
        <f t="shared" ca="1" si="235"/>
        <v>-59855</v>
      </c>
      <c r="K531" s="41">
        <f t="shared" ca="1" si="236"/>
        <v>18.43</v>
      </c>
      <c r="L531" s="41">
        <f t="shared" ca="1" si="237"/>
        <v>13.28</v>
      </c>
      <c r="M531" s="14">
        <f t="shared" ca="1" si="238"/>
        <v>4981</v>
      </c>
      <c r="N531" s="14">
        <f t="shared" ca="1" si="228"/>
        <v>15652.150000000001</v>
      </c>
      <c r="O531" s="41">
        <f t="shared" ca="1" si="239"/>
        <v>19.18</v>
      </c>
      <c r="P531" s="41">
        <f t="shared" ca="1" si="240"/>
        <v>12.93</v>
      </c>
      <c r="Q531" s="14">
        <f t="shared" ca="1" si="241"/>
        <v>5141</v>
      </c>
      <c r="R531" s="14">
        <f t="shared" ca="1" si="229"/>
        <v>22131.25</v>
      </c>
      <c r="S531" s="41">
        <f t="shared" ca="1" si="242"/>
        <v>19.489999999999998</v>
      </c>
      <c r="T531" s="41">
        <f t="shared" ca="1" si="243"/>
        <v>13.45</v>
      </c>
      <c r="U531" s="14">
        <f t="shared" ca="1" si="244"/>
        <v>4940</v>
      </c>
      <c r="V531" s="14">
        <f t="shared" ca="1" si="230"/>
        <v>19837.599999999995</v>
      </c>
      <c r="W531" s="41">
        <f t="shared" ca="1" si="245"/>
        <v>18.149999999999999</v>
      </c>
      <c r="X531" s="41">
        <f t="shared" ca="1" si="246"/>
        <v>12.75</v>
      </c>
      <c r="Y531" s="14">
        <f t="shared" ca="1" si="247"/>
        <v>5070</v>
      </c>
      <c r="Z531" s="14">
        <f t="shared" ca="1" si="231"/>
        <v>17377.999999999993</v>
      </c>
      <c r="AA531" s="41">
        <f t="shared" ca="1" si="248"/>
        <v>18.02</v>
      </c>
      <c r="AB531" s="41">
        <f t="shared" ca="1" si="249"/>
        <v>13.52</v>
      </c>
      <c r="AC531" s="14">
        <f t="shared" ca="1" si="250"/>
        <v>5059</v>
      </c>
      <c r="AD531" s="14">
        <f t="shared" ca="1" si="232"/>
        <v>0</v>
      </c>
      <c r="AE531">
        <f t="shared" ca="1" si="233"/>
        <v>4</v>
      </c>
      <c r="AF531" s="46">
        <f t="shared" ca="1" si="234"/>
        <v>4744.290686018926</v>
      </c>
      <c r="AH531" s="42">
        <f t="shared" ca="1" si="251"/>
        <v>7.9640527342716982E-4</v>
      </c>
      <c r="AI531" s="42">
        <f t="shared" ca="1" si="251"/>
        <v>0.39958908346642341</v>
      </c>
      <c r="AJ531" s="42">
        <f t="shared" ca="1" si="251"/>
        <v>3.0895106356981117E-2</v>
      </c>
      <c r="AK531" s="42">
        <f t="shared" ca="1" si="251"/>
        <v>0.17331708839382631</v>
      </c>
      <c r="AL531" s="42">
        <f t="shared" ca="1" si="251"/>
        <v>0.51869151008586378</v>
      </c>
      <c r="AM531" s="42">
        <f t="shared" ca="1" si="251"/>
        <v>0.25557961359860815</v>
      </c>
    </row>
    <row r="532" spans="9:39" x14ac:dyDescent="0.3">
      <c r="I532">
        <v>529</v>
      </c>
      <c r="J532" s="14">
        <f t="shared" ca="1" si="235"/>
        <v>-63253</v>
      </c>
      <c r="K532" s="41">
        <f t="shared" ca="1" si="236"/>
        <v>18.03</v>
      </c>
      <c r="L532" s="41">
        <f t="shared" ca="1" si="237"/>
        <v>13.64</v>
      </c>
      <c r="M532" s="14">
        <f t="shared" ca="1" si="238"/>
        <v>5103</v>
      </c>
      <c r="N532" s="14">
        <f t="shared" ca="1" si="228"/>
        <v>12402.170000000002</v>
      </c>
      <c r="O532" s="41">
        <f t="shared" ca="1" si="239"/>
        <v>19.100000000000001</v>
      </c>
      <c r="P532" s="41">
        <f t="shared" ca="1" si="240"/>
        <v>13.18</v>
      </c>
      <c r="Q532" s="14" t="b">
        <f t="shared" ca="1" si="241"/>
        <v>0</v>
      </c>
      <c r="R532" s="14">
        <f t="shared" ca="1" si="229"/>
        <v>-10000</v>
      </c>
      <c r="S532" s="41">
        <f t="shared" ca="1" si="242"/>
        <v>19.43</v>
      </c>
      <c r="T532" s="41">
        <f t="shared" ca="1" si="243"/>
        <v>13.07</v>
      </c>
      <c r="U532" s="14">
        <f t="shared" ca="1" si="244"/>
        <v>5023</v>
      </c>
      <c r="V532" s="14">
        <f t="shared" ca="1" si="230"/>
        <v>21946.28</v>
      </c>
      <c r="W532" s="41">
        <f t="shared" ca="1" si="245"/>
        <v>19.190000000000001</v>
      </c>
      <c r="X532" s="41">
        <f t="shared" ca="1" si="246"/>
        <v>13.6</v>
      </c>
      <c r="Y532" s="14">
        <f t="shared" ca="1" si="247"/>
        <v>5182</v>
      </c>
      <c r="Z532" s="14">
        <f t="shared" ca="1" si="231"/>
        <v>18967.380000000008</v>
      </c>
      <c r="AA532" s="41">
        <f t="shared" ca="1" si="248"/>
        <v>18.27</v>
      </c>
      <c r="AB532" s="41">
        <f t="shared" ca="1" si="249"/>
        <v>13.25</v>
      </c>
      <c r="AC532" s="14">
        <f t="shared" ca="1" si="250"/>
        <v>5012</v>
      </c>
      <c r="AD532" s="14">
        <f t="shared" ca="1" si="232"/>
        <v>0</v>
      </c>
      <c r="AE532">
        <f t="shared" ca="1" si="233"/>
        <v>4</v>
      </c>
      <c r="AF532" s="46">
        <f t="shared" ca="1" si="234"/>
        <v>-25473.908148802071</v>
      </c>
      <c r="AH532" s="42">
        <f t="shared" ca="1" si="251"/>
        <v>0.64426873583843058</v>
      </c>
      <c r="AI532" s="42">
        <f t="shared" ca="1" si="251"/>
        <v>0.27639962384164518</v>
      </c>
      <c r="AJ532" s="42">
        <f t="shared" ca="1" si="251"/>
        <v>0.13385654292042215</v>
      </c>
      <c r="AK532" s="42">
        <f t="shared" ca="1" si="251"/>
        <v>0.46154586923601504</v>
      </c>
      <c r="AL532" s="42">
        <f t="shared" ca="1" si="251"/>
        <v>0.97078058624493935</v>
      </c>
      <c r="AM532" s="42">
        <f t="shared" ca="1" si="251"/>
        <v>0.52880015147525206</v>
      </c>
    </row>
    <row r="533" spans="9:39" x14ac:dyDescent="0.3">
      <c r="I533">
        <v>530</v>
      </c>
      <c r="J533" s="14">
        <f t="shared" ca="1" si="235"/>
        <v>-60371</v>
      </c>
      <c r="K533" s="41">
        <f t="shared" ca="1" si="236"/>
        <v>19.309999999999999</v>
      </c>
      <c r="L533" s="41">
        <f t="shared" ca="1" si="237"/>
        <v>13.29</v>
      </c>
      <c r="M533" s="14">
        <f t="shared" ca="1" si="238"/>
        <v>5302</v>
      </c>
      <c r="N533" s="14">
        <f t="shared" ca="1" si="228"/>
        <v>21918.039999999997</v>
      </c>
      <c r="O533" s="41">
        <f t="shared" ca="1" si="239"/>
        <v>18.04</v>
      </c>
      <c r="P533" s="41">
        <f t="shared" ca="1" si="240"/>
        <v>13.66</v>
      </c>
      <c r="Q533" s="14">
        <f t="shared" ca="1" si="241"/>
        <v>5026</v>
      </c>
      <c r="R533" s="14">
        <f t="shared" ca="1" si="229"/>
        <v>12013.879999999994</v>
      </c>
      <c r="S533" s="41">
        <f t="shared" ca="1" si="242"/>
        <v>19.03</v>
      </c>
      <c r="T533" s="41">
        <f t="shared" ca="1" si="243"/>
        <v>13.44</v>
      </c>
      <c r="U533" s="14">
        <f t="shared" ca="1" si="244"/>
        <v>5100</v>
      </c>
      <c r="V533" s="14">
        <f t="shared" ca="1" si="230"/>
        <v>18509.000000000007</v>
      </c>
      <c r="W533" s="41">
        <f t="shared" ca="1" si="245"/>
        <v>18.84</v>
      </c>
      <c r="X533" s="41">
        <f t="shared" ca="1" si="246"/>
        <v>13.43</v>
      </c>
      <c r="Y533" s="14">
        <f t="shared" ca="1" si="247"/>
        <v>5160</v>
      </c>
      <c r="Z533" s="14">
        <f t="shared" ca="1" si="231"/>
        <v>17915.600000000002</v>
      </c>
      <c r="AA533" s="41">
        <f t="shared" ca="1" si="248"/>
        <v>18.329999999999998</v>
      </c>
      <c r="AB533" s="41">
        <f t="shared" ca="1" si="249"/>
        <v>14</v>
      </c>
      <c r="AC533" s="14">
        <f t="shared" ca="1" si="250"/>
        <v>5119</v>
      </c>
      <c r="AD533" s="14">
        <f t="shared" ca="1" si="232"/>
        <v>12165.26999999999</v>
      </c>
      <c r="AE533">
        <f t="shared" ca="1" si="233"/>
        <v>5</v>
      </c>
      <c r="AF533" s="46">
        <f t="shared" ca="1" si="234"/>
        <v>9264.7647476863804</v>
      </c>
      <c r="AH533" s="42">
        <f t="shared" ca="1" si="251"/>
        <v>0.72910412722778872</v>
      </c>
      <c r="AI533" s="42">
        <f t="shared" ca="1" si="251"/>
        <v>0.89246532628662045</v>
      </c>
      <c r="AJ533" s="42">
        <f t="shared" ca="1" si="251"/>
        <v>0.68741164640784336</v>
      </c>
      <c r="AK533" s="42">
        <f t="shared" ca="1" si="251"/>
        <v>0.99227264638572477</v>
      </c>
      <c r="AL533" s="42">
        <f t="shared" ca="1" si="251"/>
        <v>0.223028963078302</v>
      </c>
      <c r="AM533" s="42">
        <f t="shared" ca="1" si="251"/>
        <v>0.84074554172494564</v>
      </c>
    </row>
    <row r="534" spans="9:39" x14ac:dyDescent="0.3">
      <c r="I534">
        <v>531</v>
      </c>
      <c r="J534" s="14">
        <f t="shared" ca="1" si="235"/>
        <v>-58387</v>
      </c>
      <c r="K534" s="41">
        <f t="shared" ca="1" si="236"/>
        <v>18.93</v>
      </c>
      <c r="L534" s="41">
        <f t="shared" ca="1" si="237"/>
        <v>13.68</v>
      </c>
      <c r="M534" s="14">
        <f t="shared" ca="1" si="238"/>
        <v>5183</v>
      </c>
      <c r="N534" s="14">
        <f t="shared" ca="1" si="228"/>
        <v>17210.75</v>
      </c>
      <c r="O534" s="41">
        <f t="shared" ca="1" si="239"/>
        <v>18.239999999999998</v>
      </c>
      <c r="P534" s="41">
        <f t="shared" ca="1" si="240"/>
        <v>13.28</v>
      </c>
      <c r="Q534" s="14">
        <f t="shared" ca="1" si="241"/>
        <v>5149</v>
      </c>
      <c r="R534" s="14">
        <f t="shared" ca="1" si="229"/>
        <v>15539.039999999994</v>
      </c>
      <c r="S534" s="41">
        <f t="shared" ca="1" si="242"/>
        <v>19.39</v>
      </c>
      <c r="T534" s="41">
        <f t="shared" ca="1" si="243"/>
        <v>13.13</v>
      </c>
      <c r="U534" s="14">
        <f t="shared" ca="1" si="244"/>
        <v>5043</v>
      </c>
      <c r="V534" s="14">
        <f t="shared" ca="1" si="230"/>
        <v>21569.18</v>
      </c>
      <c r="W534" s="41">
        <f t="shared" ca="1" si="245"/>
        <v>17.82</v>
      </c>
      <c r="X534" s="41">
        <f t="shared" ca="1" si="246"/>
        <v>13.41</v>
      </c>
      <c r="Y534" s="14">
        <f t="shared" ca="1" si="247"/>
        <v>5090</v>
      </c>
      <c r="Z534" s="14">
        <f t="shared" ca="1" si="231"/>
        <v>12446.900000000001</v>
      </c>
      <c r="AA534" s="41">
        <f t="shared" ca="1" si="248"/>
        <v>18.899999999999999</v>
      </c>
      <c r="AB534" s="41">
        <f t="shared" ca="1" si="249"/>
        <v>12.5</v>
      </c>
      <c r="AC534" s="14">
        <f t="shared" ca="1" si="250"/>
        <v>5086</v>
      </c>
      <c r="AD534" s="14">
        <f t="shared" ca="1" si="232"/>
        <v>0</v>
      </c>
      <c r="AE534">
        <f t="shared" ca="1" si="233"/>
        <v>4</v>
      </c>
      <c r="AF534" s="46">
        <f t="shared" ca="1" si="234"/>
        <v>-331.83306682601125</v>
      </c>
      <c r="AH534" s="42">
        <f t="shared" ca="1" si="251"/>
        <v>0.66841193647998298</v>
      </c>
      <c r="AI534" s="42">
        <f t="shared" ca="1" si="251"/>
        <v>0.14730399613507372</v>
      </c>
      <c r="AJ534" s="42">
        <f t="shared" ca="1" si="251"/>
        <v>0.60716913841092546</v>
      </c>
      <c r="AK534" s="42">
        <f t="shared" ca="1" si="251"/>
        <v>0.53530300961500288</v>
      </c>
      <c r="AL534" s="42">
        <f t="shared" ca="1" si="251"/>
        <v>0.66697614933319727</v>
      </c>
      <c r="AM534" s="42">
        <f t="shared" ca="1" si="251"/>
        <v>0.57282091511523281</v>
      </c>
    </row>
    <row r="535" spans="9:39" x14ac:dyDescent="0.3">
      <c r="I535">
        <v>532</v>
      </c>
      <c r="J535" s="14">
        <f t="shared" ca="1" si="235"/>
        <v>-58292</v>
      </c>
      <c r="K535" s="41">
        <f t="shared" ca="1" si="236"/>
        <v>17.89</v>
      </c>
      <c r="L535" s="41">
        <f t="shared" ca="1" si="237"/>
        <v>13.27</v>
      </c>
      <c r="M535" s="14">
        <f t="shared" ca="1" si="238"/>
        <v>4987</v>
      </c>
      <c r="N535" s="14">
        <f t="shared" ca="1" si="228"/>
        <v>13039.940000000006</v>
      </c>
      <c r="O535" s="41">
        <f t="shared" ca="1" si="239"/>
        <v>17.73</v>
      </c>
      <c r="P535" s="41">
        <f t="shared" ca="1" si="240"/>
        <v>12.96</v>
      </c>
      <c r="Q535" s="14">
        <f t="shared" ca="1" si="241"/>
        <v>5084</v>
      </c>
      <c r="R535" s="14">
        <f t="shared" ca="1" si="229"/>
        <v>14250.679999999997</v>
      </c>
      <c r="S535" s="41">
        <f t="shared" ca="1" si="242"/>
        <v>17.739999999999998</v>
      </c>
      <c r="T535" s="41">
        <f t="shared" ca="1" si="243"/>
        <v>12.86</v>
      </c>
      <c r="U535" s="14">
        <f t="shared" ca="1" si="244"/>
        <v>5155</v>
      </c>
      <c r="V535" s="14">
        <f t="shared" ca="1" si="230"/>
        <v>15156.399999999994</v>
      </c>
      <c r="W535" s="41">
        <f t="shared" ca="1" si="245"/>
        <v>18.45</v>
      </c>
      <c r="X535" s="41">
        <f t="shared" ca="1" si="246"/>
        <v>12.92</v>
      </c>
      <c r="Y535" s="14">
        <f t="shared" ca="1" si="247"/>
        <v>5193</v>
      </c>
      <c r="Z535" s="14">
        <f t="shared" ca="1" si="231"/>
        <v>18717.289999999997</v>
      </c>
      <c r="AA535" s="41">
        <f t="shared" ca="1" si="248"/>
        <v>19.100000000000001</v>
      </c>
      <c r="AB535" s="41">
        <f t="shared" ca="1" si="249"/>
        <v>13.48</v>
      </c>
      <c r="AC535" s="14">
        <f t="shared" ca="1" si="250"/>
        <v>5122</v>
      </c>
      <c r="AD535" s="14">
        <f t="shared" ca="1" si="232"/>
        <v>0</v>
      </c>
      <c r="AE535">
        <f t="shared" ca="1" si="233"/>
        <v>4</v>
      </c>
      <c r="AF535" s="46">
        <f t="shared" ca="1" si="234"/>
        <v>-5429.8706039617873</v>
      </c>
      <c r="AH535" s="42">
        <f t="shared" ca="1" si="251"/>
        <v>4.0931682168712014E-2</v>
      </c>
      <c r="AI535" s="42">
        <f t="shared" ca="1" si="251"/>
        <v>0.93220316316622609</v>
      </c>
      <c r="AJ535" s="42">
        <f t="shared" ca="1" si="251"/>
        <v>0.54798652115704272</v>
      </c>
      <c r="AK535" s="42">
        <f t="shared" ca="1" si="251"/>
        <v>0.24380048927972764</v>
      </c>
      <c r="AL535" s="42">
        <f t="shared" ca="1" si="251"/>
        <v>0.32163533632710828</v>
      </c>
      <c r="AM535" s="42">
        <f t="shared" ca="1" si="251"/>
        <v>0.47407138754528855</v>
      </c>
    </row>
    <row r="536" spans="9:39" x14ac:dyDescent="0.3">
      <c r="I536">
        <v>533</v>
      </c>
      <c r="J536" s="14">
        <f t="shared" ca="1" si="235"/>
        <v>-62869</v>
      </c>
      <c r="K536" s="41">
        <f t="shared" ca="1" si="236"/>
        <v>19.23</v>
      </c>
      <c r="L536" s="41">
        <f t="shared" ca="1" si="237"/>
        <v>12.78</v>
      </c>
      <c r="M536" s="14">
        <f t="shared" ca="1" si="238"/>
        <v>5187</v>
      </c>
      <c r="N536" s="14">
        <f t="shared" ca="1" si="228"/>
        <v>23456.150000000009</v>
      </c>
      <c r="O536" s="41">
        <f t="shared" ca="1" si="239"/>
        <v>17.96</v>
      </c>
      <c r="P536" s="41">
        <f t="shared" ca="1" si="240"/>
        <v>13.74</v>
      </c>
      <c r="Q536" s="14">
        <f t="shared" ca="1" si="241"/>
        <v>5070</v>
      </c>
      <c r="R536" s="14">
        <f t="shared" ca="1" si="229"/>
        <v>11395.400000000001</v>
      </c>
      <c r="S536" s="41">
        <f t="shared" ca="1" si="242"/>
        <v>17.96</v>
      </c>
      <c r="T536" s="41">
        <f t="shared" ca="1" si="243"/>
        <v>13.46</v>
      </c>
      <c r="U536" s="14">
        <f t="shared" ca="1" si="244"/>
        <v>5181</v>
      </c>
      <c r="V536" s="14">
        <f t="shared" ca="1" si="230"/>
        <v>13314.5</v>
      </c>
      <c r="W536" s="41">
        <f t="shared" ca="1" si="245"/>
        <v>18.48</v>
      </c>
      <c r="X536" s="41">
        <f t="shared" ca="1" si="246"/>
        <v>13.25</v>
      </c>
      <c r="Y536" s="14">
        <f t="shared" ca="1" si="247"/>
        <v>4946</v>
      </c>
      <c r="Z536" s="14">
        <f t="shared" ca="1" si="231"/>
        <v>15867.580000000002</v>
      </c>
      <c r="AA536" s="41">
        <f t="shared" ca="1" si="248"/>
        <v>18.34</v>
      </c>
      <c r="AB536" s="41">
        <f t="shared" ca="1" si="249"/>
        <v>12.53</v>
      </c>
      <c r="AC536" s="14">
        <f t="shared" ca="1" si="250"/>
        <v>5021</v>
      </c>
      <c r="AD536" s="14">
        <f t="shared" ca="1" si="232"/>
        <v>19172.010000000002</v>
      </c>
      <c r="AE536">
        <f t="shared" ca="1" si="233"/>
        <v>5</v>
      </c>
      <c r="AF536" s="46">
        <f t="shared" ca="1" si="234"/>
        <v>7052.3306645192424</v>
      </c>
      <c r="AH536" s="42">
        <f t="shared" ca="1" si="251"/>
        <v>0.37154799640206393</v>
      </c>
      <c r="AI536" s="42">
        <f t="shared" ca="1" si="251"/>
        <v>0.21991731448028906</v>
      </c>
      <c r="AJ536" s="42">
        <f t="shared" ca="1" si="251"/>
        <v>0.48265146026446326</v>
      </c>
      <c r="AK536" s="42">
        <f t="shared" ca="1" si="251"/>
        <v>5.0057458823088319E-2</v>
      </c>
      <c r="AL536" s="42">
        <f t="shared" ca="1" si="251"/>
        <v>0.50397502199529776</v>
      </c>
      <c r="AM536" s="42">
        <f t="shared" ca="1" si="251"/>
        <v>0.74195807739254194</v>
      </c>
    </row>
    <row r="537" spans="9:39" x14ac:dyDescent="0.3">
      <c r="I537">
        <v>534</v>
      </c>
      <c r="J537" s="14">
        <f t="shared" ca="1" si="235"/>
        <v>-58786</v>
      </c>
      <c r="K537" s="41">
        <f t="shared" ca="1" si="236"/>
        <v>18.93</v>
      </c>
      <c r="L537" s="41">
        <f t="shared" ca="1" si="237"/>
        <v>13.87</v>
      </c>
      <c r="M537" s="14">
        <f t="shared" ca="1" si="238"/>
        <v>5002</v>
      </c>
      <c r="N537" s="14">
        <f t="shared" ca="1" si="228"/>
        <v>15310.120000000003</v>
      </c>
      <c r="O537" s="41">
        <f t="shared" ca="1" si="239"/>
        <v>18.850000000000001</v>
      </c>
      <c r="P537" s="41">
        <f t="shared" ca="1" si="240"/>
        <v>13.22</v>
      </c>
      <c r="Q537" s="14">
        <f t="shared" ca="1" si="241"/>
        <v>5050</v>
      </c>
      <c r="R537" s="14">
        <f t="shared" ca="1" si="229"/>
        <v>18431.500000000004</v>
      </c>
      <c r="S537" s="41">
        <f t="shared" ca="1" si="242"/>
        <v>18.55</v>
      </c>
      <c r="T537" s="41">
        <f t="shared" ca="1" si="243"/>
        <v>13.6</v>
      </c>
      <c r="U537" s="14">
        <f t="shared" ca="1" si="244"/>
        <v>4976</v>
      </c>
      <c r="V537" s="14">
        <f t="shared" ca="1" si="230"/>
        <v>14631.200000000004</v>
      </c>
      <c r="W537" s="41">
        <f t="shared" ca="1" si="245"/>
        <v>19.03</v>
      </c>
      <c r="X537" s="41">
        <f t="shared" ca="1" si="246"/>
        <v>13.58</v>
      </c>
      <c r="Y537" s="14">
        <f t="shared" ca="1" si="247"/>
        <v>5139</v>
      </c>
      <c r="Z537" s="14">
        <f t="shared" ca="1" si="231"/>
        <v>18007.550000000007</v>
      </c>
      <c r="AA537" s="41">
        <f t="shared" ca="1" si="248"/>
        <v>18.079999999999998</v>
      </c>
      <c r="AB537" s="41">
        <f t="shared" ca="1" si="249"/>
        <v>13.52</v>
      </c>
      <c r="AC537" s="14">
        <f t="shared" ca="1" si="250"/>
        <v>5182</v>
      </c>
      <c r="AD537" s="14">
        <f t="shared" ca="1" si="232"/>
        <v>0</v>
      </c>
      <c r="AE537">
        <f t="shared" ca="1" si="233"/>
        <v>4</v>
      </c>
      <c r="AF537" s="46">
        <f t="shared" ca="1" si="234"/>
        <v>-1311.5257382747482</v>
      </c>
      <c r="AH537" s="42">
        <f t="shared" ca="1" si="251"/>
        <v>0.54384787301232895</v>
      </c>
      <c r="AI537" s="42">
        <f t="shared" ca="1" si="251"/>
        <v>0.16754427397773219</v>
      </c>
      <c r="AJ537" s="42">
        <f t="shared" ca="1" si="251"/>
        <v>3.3347090407362501E-2</v>
      </c>
      <c r="AK537" s="42">
        <f t="shared" ca="1" si="251"/>
        <v>0.41607420418499319</v>
      </c>
      <c r="AL537" s="42">
        <f t="shared" ca="1" si="251"/>
        <v>0.12950829070160108</v>
      </c>
      <c r="AM537" s="42">
        <f t="shared" ca="1" si="251"/>
        <v>0.61268541426464462</v>
      </c>
    </row>
    <row r="538" spans="9:39" x14ac:dyDescent="0.3">
      <c r="I538">
        <v>535</v>
      </c>
      <c r="J538" s="14">
        <f t="shared" ca="1" si="235"/>
        <v>-63748</v>
      </c>
      <c r="K538" s="41">
        <f t="shared" ca="1" si="236"/>
        <v>18.23</v>
      </c>
      <c r="L538" s="41">
        <f t="shared" ca="1" si="237"/>
        <v>14</v>
      </c>
      <c r="M538" s="14">
        <f t="shared" ca="1" si="238"/>
        <v>4913</v>
      </c>
      <c r="N538" s="14">
        <f t="shared" ca="1" si="228"/>
        <v>10781.990000000002</v>
      </c>
      <c r="O538" s="41">
        <f t="shared" ca="1" si="239"/>
        <v>18.420000000000002</v>
      </c>
      <c r="P538" s="41">
        <f t="shared" ca="1" si="240"/>
        <v>12.6</v>
      </c>
      <c r="Q538" s="14">
        <f t="shared" ca="1" si="241"/>
        <v>5023</v>
      </c>
      <c r="R538" s="14">
        <f t="shared" ca="1" si="229"/>
        <v>19233.860000000011</v>
      </c>
      <c r="S538" s="41">
        <f t="shared" ca="1" si="242"/>
        <v>18.71</v>
      </c>
      <c r="T538" s="41">
        <f t="shared" ca="1" si="243"/>
        <v>12.7</v>
      </c>
      <c r="U538" s="14">
        <f t="shared" ca="1" si="244"/>
        <v>5086</v>
      </c>
      <c r="V538" s="14">
        <f t="shared" ca="1" si="230"/>
        <v>20566.860000000008</v>
      </c>
      <c r="W538" s="41">
        <f t="shared" ca="1" si="245"/>
        <v>18.55</v>
      </c>
      <c r="X538" s="41">
        <f t="shared" ca="1" si="246"/>
        <v>13.73</v>
      </c>
      <c r="Y538" s="14">
        <f t="shared" ca="1" si="247"/>
        <v>5139</v>
      </c>
      <c r="Z538" s="14">
        <f t="shared" ca="1" si="231"/>
        <v>14769.980000000003</v>
      </c>
      <c r="AA538" s="41">
        <f t="shared" ca="1" si="248"/>
        <v>18.16</v>
      </c>
      <c r="AB538" s="41">
        <f t="shared" ca="1" si="249"/>
        <v>13.53</v>
      </c>
      <c r="AC538" s="14">
        <f t="shared" ca="1" si="250"/>
        <v>5120</v>
      </c>
      <c r="AD538" s="14">
        <f t="shared" ca="1" si="232"/>
        <v>0</v>
      </c>
      <c r="AE538">
        <f t="shared" ca="1" si="233"/>
        <v>4</v>
      </c>
      <c r="AF538" s="46">
        <f t="shared" ca="1" si="234"/>
        <v>-7066.7024353248962</v>
      </c>
      <c r="AH538" s="42">
        <f t="shared" ca="1" si="251"/>
        <v>7.9561140003942432E-2</v>
      </c>
      <c r="AI538" s="42">
        <f t="shared" ca="1" si="251"/>
        <v>0.141827081479038</v>
      </c>
      <c r="AJ538" s="42">
        <f t="shared" ca="1" si="251"/>
        <v>0.17607525913705058</v>
      </c>
      <c r="AK538" s="42">
        <f t="shared" ca="1" si="251"/>
        <v>0.1798203363491041</v>
      </c>
      <c r="AL538" s="42">
        <f t="shared" ca="1" si="251"/>
        <v>0.18074744587491598</v>
      </c>
      <c r="AM538" s="42">
        <f t="shared" ca="1" si="251"/>
        <v>0.66865631702770612</v>
      </c>
    </row>
    <row r="539" spans="9:39" x14ac:dyDescent="0.3">
      <c r="I539">
        <v>536</v>
      </c>
      <c r="J539" s="14">
        <f t="shared" ca="1" si="235"/>
        <v>-58615</v>
      </c>
      <c r="K539" s="41">
        <f t="shared" ca="1" si="236"/>
        <v>18.36</v>
      </c>
      <c r="L539" s="41">
        <f t="shared" ca="1" si="237"/>
        <v>13.3</v>
      </c>
      <c r="M539" s="14">
        <f t="shared" ca="1" si="238"/>
        <v>5075</v>
      </c>
      <c r="N539" s="14">
        <f t="shared" ca="1" si="228"/>
        <v>15679.499999999993</v>
      </c>
      <c r="O539" s="41">
        <f t="shared" ca="1" si="239"/>
        <v>18.2</v>
      </c>
      <c r="P539" s="41">
        <f t="shared" ca="1" si="240"/>
        <v>13.45</v>
      </c>
      <c r="Q539" s="14">
        <f t="shared" ca="1" si="241"/>
        <v>5149</v>
      </c>
      <c r="R539" s="14">
        <f t="shared" ca="1" si="229"/>
        <v>14457.75</v>
      </c>
      <c r="S539" s="41">
        <f t="shared" ca="1" si="242"/>
        <v>18.12</v>
      </c>
      <c r="T539" s="41">
        <f t="shared" ca="1" si="243"/>
        <v>13.81</v>
      </c>
      <c r="U539" s="14">
        <f t="shared" ca="1" si="244"/>
        <v>4937</v>
      </c>
      <c r="V539" s="14">
        <f t="shared" ca="1" si="230"/>
        <v>11278.470000000001</v>
      </c>
      <c r="W539" s="41">
        <f t="shared" ca="1" si="245"/>
        <v>18.600000000000001</v>
      </c>
      <c r="X539" s="41">
        <f t="shared" ca="1" si="246"/>
        <v>13.69</v>
      </c>
      <c r="Y539" s="14">
        <f t="shared" ca="1" si="247"/>
        <v>5153</v>
      </c>
      <c r="Z539" s="14">
        <f t="shared" ca="1" si="231"/>
        <v>15301.23000000001</v>
      </c>
      <c r="AA539" s="41">
        <f t="shared" ca="1" si="248"/>
        <v>19.38</v>
      </c>
      <c r="AB539" s="41">
        <f t="shared" ca="1" si="249"/>
        <v>12.99</v>
      </c>
      <c r="AC539" s="14">
        <f t="shared" ca="1" si="250"/>
        <v>4989</v>
      </c>
      <c r="AD539" s="14">
        <f t="shared" ca="1" si="232"/>
        <v>0</v>
      </c>
      <c r="AE539">
        <f t="shared" ca="1" si="233"/>
        <v>4</v>
      </c>
      <c r="AF539" s="46">
        <f t="shared" ca="1" si="234"/>
        <v>-8835.8911504338012</v>
      </c>
      <c r="AH539" s="42">
        <f t="shared" ca="1" si="251"/>
        <v>0.36821356807480476</v>
      </c>
      <c r="AI539" s="42">
        <f t="shared" ca="1" si="251"/>
        <v>0.31457514839530287</v>
      </c>
      <c r="AJ539" s="42">
        <f t="shared" ca="1" si="251"/>
        <v>9.1106870086581249E-2</v>
      </c>
      <c r="AK539" s="42">
        <f t="shared" ca="1" si="251"/>
        <v>0.89592525354194719</v>
      </c>
      <c r="AL539" s="42">
        <f t="shared" ca="1" si="251"/>
        <v>6.193800827043483E-2</v>
      </c>
      <c r="AM539" s="42">
        <f t="shared" ca="1" si="251"/>
        <v>0.43407230914115025</v>
      </c>
    </row>
    <row r="540" spans="9:39" x14ac:dyDescent="0.3">
      <c r="I540">
        <v>537</v>
      </c>
      <c r="J540" s="14">
        <f t="shared" ca="1" si="235"/>
        <v>-62426</v>
      </c>
      <c r="K540" s="41">
        <f t="shared" ca="1" si="236"/>
        <v>18.190000000000001</v>
      </c>
      <c r="L540" s="41">
        <f t="shared" ca="1" si="237"/>
        <v>12.81</v>
      </c>
      <c r="M540" s="14">
        <f t="shared" ca="1" si="238"/>
        <v>5035</v>
      </c>
      <c r="N540" s="14">
        <f t="shared" ca="1" si="228"/>
        <v>17088.300000000003</v>
      </c>
      <c r="O540" s="41">
        <f t="shared" ca="1" si="239"/>
        <v>18.920000000000002</v>
      </c>
      <c r="P540" s="41">
        <f t="shared" ca="1" si="240"/>
        <v>12.54</v>
      </c>
      <c r="Q540" s="14">
        <f t="shared" ca="1" si="241"/>
        <v>5257</v>
      </c>
      <c r="R540" s="14">
        <f t="shared" ca="1" si="229"/>
        <v>23539.660000000011</v>
      </c>
      <c r="S540" s="41">
        <f t="shared" ca="1" si="242"/>
        <v>18.91</v>
      </c>
      <c r="T540" s="41">
        <f t="shared" ca="1" si="243"/>
        <v>12.97</v>
      </c>
      <c r="U540" s="14">
        <f t="shared" ca="1" si="244"/>
        <v>5117</v>
      </c>
      <c r="V540" s="14">
        <f t="shared" ca="1" si="230"/>
        <v>20394.979999999996</v>
      </c>
      <c r="W540" s="41">
        <f t="shared" ca="1" si="245"/>
        <v>18.93</v>
      </c>
      <c r="X540" s="41">
        <f t="shared" ca="1" si="246"/>
        <v>13.17</v>
      </c>
      <c r="Y540" s="14">
        <f t="shared" ca="1" si="247"/>
        <v>5048</v>
      </c>
      <c r="Z540" s="14">
        <f t="shared" ca="1" si="231"/>
        <v>0</v>
      </c>
      <c r="AA540" s="41">
        <f t="shared" ca="1" si="248"/>
        <v>18.46</v>
      </c>
      <c r="AB540" s="41">
        <f t="shared" ca="1" si="249"/>
        <v>13.76</v>
      </c>
      <c r="AC540" s="14">
        <f t="shared" ca="1" si="250"/>
        <v>5124</v>
      </c>
      <c r="AD540" s="14">
        <f t="shared" ca="1" si="232"/>
        <v>0</v>
      </c>
      <c r="AE540">
        <f t="shared" ca="1" si="233"/>
        <v>3</v>
      </c>
      <c r="AF540" s="46">
        <f t="shared" ca="1" si="234"/>
        <v>-7764.8397924030223</v>
      </c>
      <c r="AH540" s="42">
        <f t="shared" ca="1" si="251"/>
        <v>0.38632579632645736</v>
      </c>
      <c r="AI540" s="42">
        <f t="shared" ca="1" si="251"/>
        <v>0.91854839659693199</v>
      </c>
      <c r="AJ540" s="42">
        <f t="shared" ca="1" si="251"/>
        <v>0.66530649759820204</v>
      </c>
      <c r="AK540" s="42">
        <f t="shared" ca="1" si="251"/>
        <v>0.88196501554252271</v>
      </c>
      <c r="AL540" s="42">
        <f t="shared" ca="1" si="251"/>
        <v>0.97618694203073664</v>
      </c>
      <c r="AM540" s="42">
        <f t="shared" ca="1" si="251"/>
        <v>5.0579836340390427E-2</v>
      </c>
    </row>
    <row r="541" spans="9:39" x14ac:dyDescent="0.3">
      <c r="I541">
        <v>538</v>
      </c>
      <c r="J541" s="14">
        <f t="shared" ca="1" si="235"/>
        <v>-60850</v>
      </c>
      <c r="K541" s="41">
        <f t="shared" ca="1" si="236"/>
        <v>17.82</v>
      </c>
      <c r="L541" s="41">
        <f t="shared" ca="1" si="237"/>
        <v>13.1</v>
      </c>
      <c r="M541" s="14">
        <f t="shared" ca="1" si="238"/>
        <v>5230</v>
      </c>
      <c r="N541" s="14">
        <f t="shared" ca="1" si="228"/>
        <v>14685.600000000002</v>
      </c>
      <c r="O541" s="41">
        <f t="shared" ca="1" si="239"/>
        <v>18.72</v>
      </c>
      <c r="P541" s="41">
        <f t="shared" ca="1" si="240"/>
        <v>12.79</v>
      </c>
      <c r="Q541" s="14">
        <f t="shared" ca="1" si="241"/>
        <v>5223</v>
      </c>
      <c r="R541" s="14">
        <f t="shared" ca="1" si="229"/>
        <v>20972.39</v>
      </c>
      <c r="S541" s="41">
        <f t="shared" ca="1" si="242"/>
        <v>17.98</v>
      </c>
      <c r="T541" s="41">
        <f t="shared" ca="1" si="243"/>
        <v>14</v>
      </c>
      <c r="U541" s="14">
        <f t="shared" ca="1" si="244"/>
        <v>5074</v>
      </c>
      <c r="V541" s="14">
        <f t="shared" ca="1" si="230"/>
        <v>10194.52</v>
      </c>
      <c r="W541" s="41">
        <f t="shared" ca="1" si="245"/>
        <v>19.41</v>
      </c>
      <c r="X541" s="41">
        <f t="shared" ca="1" si="246"/>
        <v>12.54</v>
      </c>
      <c r="Y541" s="14">
        <f t="shared" ca="1" si="247"/>
        <v>5006</v>
      </c>
      <c r="Z541" s="14">
        <f t="shared" ca="1" si="231"/>
        <v>24391.220000000008</v>
      </c>
      <c r="AA541" s="41">
        <f t="shared" ca="1" si="248"/>
        <v>18.71</v>
      </c>
      <c r="AB541" s="41">
        <f t="shared" ca="1" si="249"/>
        <v>13.86</v>
      </c>
      <c r="AC541" s="14">
        <f t="shared" ca="1" si="250"/>
        <v>5005</v>
      </c>
      <c r="AD541" s="14">
        <f t="shared" ca="1" si="232"/>
        <v>0</v>
      </c>
      <c r="AE541">
        <f t="shared" ca="1" si="233"/>
        <v>4</v>
      </c>
      <c r="AF541" s="46">
        <f t="shared" ca="1" si="234"/>
        <v>-425.15241968425437</v>
      </c>
      <c r="AH541" s="42">
        <f t="shared" ca="1" si="251"/>
        <v>0.71868888816004217</v>
      </c>
      <c r="AI541" s="42">
        <f t="shared" ca="1" si="251"/>
        <v>0.71364461289097003</v>
      </c>
      <c r="AJ541" s="42">
        <f t="shared" ca="1" si="251"/>
        <v>0.71676233225857078</v>
      </c>
      <c r="AK541" s="42">
        <f t="shared" ca="1" si="251"/>
        <v>0.30800494306992021</v>
      </c>
      <c r="AL541" s="42">
        <f t="shared" ca="1" si="251"/>
        <v>0.99055429236159565</v>
      </c>
      <c r="AM541" s="42">
        <f t="shared" ca="1" si="251"/>
        <v>0.17068992451271237</v>
      </c>
    </row>
    <row r="542" spans="9:39" x14ac:dyDescent="0.3">
      <c r="I542">
        <v>539</v>
      </c>
      <c r="J542" s="14">
        <f t="shared" ca="1" si="235"/>
        <v>-59971</v>
      </c>
      <c r="K542" s="41">
        <f t="shared" ca="1" si="236"/>
        <v>18.350000000000001</v>
      </c>
      <c r="L542" s="41">
        <f t="shared" ca="1" si="237"/>
        <v>13.1</v>
      </c>
      <c r="M542" s="14">
        <f t="shared" ca="1" si="238"/>
        <v>5036</v>
      </c>
      <c r="N542" s="14">
        <f t="shared" ca="1" si="228"/>
        <v>16439.000000000007</v>
      </c>
      <c r="O542" s="41">
        <f t="shared" ca="1" si="239"/>
        <v>17.920000000000002</v>
      </c>
      <c r="P542" s="41">
        <f t="shared" ca="1" si="240"/>
        <v>13.36</v>
      </c>
      <c r="Q542" s="14">
        <f t="shared" ca="1" si="241"/>
        <v>5119</v>
      </c>
      <c r="R542" s="14">
        <f t="shared" ca="1" si="229"/>
        <v>13342.64000000001</v>
      </c>
      <c r="S542" s="41">
        <f t="shared" ca="1" si="242"/>
        <v>18.41</v>
      </c>
      <c r="T542" s="41">
        <f t="shared" ca="1" si="243"/>
        <v>13.72</v>
      </c>
      <c r="U542" s="14">
        <f t="shared" ca="1" si="244"/>
        <v>4914</v>
      </c>
      <c r="V542" s="14">
        <f t="shared" ca="1" si="230"/>
        <v>13046.659999999996</v>
      </c>
      <c r="W542" s="41">
        <f t="shared" ca="1" si="245"/>
        <v>19.43</v>
      </c>
      <c r="X542" s="41">
        <f t="shared" ca="1" si="246"/>
        <v>12.74</v>
      </c>
      <c r="Y542" s="14">
        <f t="shared" ca="1" si="247"/>
        <v>5115</v>
      </c>
      <c r="Z542" s="14">
        <f t="shared" ca="1" si="231"/>
        <v>24219.35</v>
      </c>
      <c r="AA542" s="41">
        <f t="shared" ca="1" si="248"/>
        <v>18.61</v>
      </c>
      <c r="AB542" s="41">
        <f t="shared" ca="1" si="249"/>
        <v>13.61</v>
      </c>
      <c r="AC542" s="14">
        <f t="shared" ca="1" si="250"/>
        <v>5168</v>
      </c>
      <c r="AD542" s="14">
        <f t="shared" ca="1" si="232"/>
        <v>15840</v>
      </c>
      <c r="AE542">
        <f t="shared" ca="1" si="233"/>
        <v>5</v>
      </c>
      <c r="AF542" s="46">
        <f t="shared" ca="1" si="234"/>
        <v>8855.8331156015483</v>
      </c>
      <c r="AH542" s="42">
        <f t="shared" ca="1" si="251"/>
        <v>0.448660001354796</v>
      </c>
      <c r="AI542" s="42">
        <f t="shared" ca="1" si="251"/>
        <v>0.79367311514487981</v>
      </c>
      <c r="AJ542" s="42">
        <f t="shared" ca="1" si="251"/>
        <v>1.5302423236381202E-2</v>
      </c>
      <c r="AK542" s="42">
        <f t="shared" ca="1" si="251"/>
        <v>0.10317924838476134</v>
      </c>
      <c r="AL542" s="42">
        <f t="shared" ca="1" si="251"/>
        <v>0.66322722774192155</v>
      </c>
      <c r="AM542" s="42">
        <f t="shared" ca="1" si="251"/>
        <v>0.85870253779720562</v>
      </c>
    </row>
    <row r="543" spans="9:39" x14ac:dyDescent="0.3">
      <c r="I543">
        <v>540</v>
      </c>
      <c r="J543" s="14">
        <f t="shared" ca="1" si="235"/>
        <v>-61600</v>
      </c>
      <c r="K543" s="41">
        <f t="shared" ca="1" si="236"/>
        <v>18.25</v>
      </c>
      <c r="L543" s="41">
        <f t="shared" ca="1" si="237"/>
        <v>13.44</v>
      </c>
      <c r="M543" s="14">
        <f t="shared" ca="1" si="238"/>
        <v>5190</v>
      </c>
      <c r="N543" s="14">
        <f t="shared" ca="1" si="228"/>
        <v>14963.900000000001</v>
      </c>
      <c r="O543" s="41">
        <f t="shared" ca="1" si="239"/>
        <v>19.04</v>
      </c>
      <c r="P543" s="41">
        <f t="shared" ca="1" si="240"/>
        <v>12.73</v>
      </c>
      <c r="Q543" s="14">
        <f t="shared" ca="1" si="241"/>
        <v>5178</v>
      </c>
      <c r="R543" s="14">
        <f t="shared" ca="1" si="229"/>
        <v>22673.179999999993</v>
      </c>
      <c r="S543" s="41">
        <f t="shared" ca="1" si="242"/>
        <v>19.02</v>
      </c>
      <c r="T543" s="41">
        <f t="shared" ca="1" si="243"/>
        <v>13.24</v>
      </c>
      <c r="U543" s="14">
        <f t="shared" ca="1" si="244"/>
        <v>5073</v>
      </c>
      <c r="V543" s="14">
        <f t="shared" ca="1" si="230"/>
        <v>19321.939999999995</v>
      </c>
      <c r="W543" s="41">
        <f t="shared" ca="1" si="245"/>
        <v>18.2</v>
      </c>
      <c r="X543" s="41">
        <f t="shared" ca="1" si="246"/>
        <v>12.8</v>
      </c>
      <c r="Y543" s="14">
        <f t="shared" ca="1" si="247"/>
        <v>5026</v>
      </c>
      <c r="Z543" s="14">
        <f t="shared" ca="1" si="231"/>
        <v>17140.399999999994</v>
      </c>
      <c r="AA543" s="41">
        <f t="shared" ca="1" si="248"/>
        <v>18.989999999999998</v>
      </c>
      <c r="AB543" s="41">
        <f t="shared" ca="1" si="249"/>
        <v>13.26</v>
      </c>
      <c r="AC543" s="14">
        <f t="shared" ca="1" si="250"/>
        <v>5094</v>
      </c>
      <c r="AD543" s="14">
        <f t="shared" ca="1" si="232"/>
        <v>19188.619999999992</v>
      </c>
      <c r="AE543">
        <f t="shared" ca="1" si="233"/>
        <v>5</v>
      </c>
      <c r="AF543" s="46">
        <f t="shared" ca="1" si="234"/>
        <v>15881.759464371758</v>
      </c>
      <c r="AH543" s="42">
        <f t="shared" ca="1" si="251"/>
        <v>0.44620884041077313</v>
      </c>
      <c r="AI543" s="42">
        <f t="shared" ca="1" si="251"/>
        <v>0.38747774810547075</v>
      </c>
      <c r="AJ543" s="42">
        <f t="shared" ca="1" si="251"/>
        <v>0.40195058869215072</v>
      </c>
      <c r="AK543" s="42">
        <f t="shared" ca="1" si="251"/>
        <v>0.89768406304545589</v>
      </c>
      <c r="AL543" s="42">
        <f t="shared" ca="1" si="251"/>
        <v>0.29752413105519182</v>
      </c>
      <c r="AM543" s="42">
        <f t="shared" ca="1" si="251"/>
        <v>0.86029080370039634</v>
      </c>
    </row>
    <row r="544" spans="9:39" x14ac:dyDescent="0.3">
      <c r="I544">
        <v>541</v>
      </c>
      <c r="J544" s="14">
        <f t="shared" ca="1" si="235"/>
        <v>-59021</v>
      </c>
      <c r="K544" s="41">
        <f t="shared" ca="1" si="236"/>
        <v>18.11</v>
      </c>
      <c r="L544" s="41">
        <f t="shared" ca="1" si="237"/>
        <v>13.78</v>
      </c>
      <c r="M544" s="14">
        <f t="shared" ca="1" si="238"/>
        <v>5077</v>
      </c>
      <c r="N544" s="14">
        <f t="shared" ca="1" si="228"/>
        <v>11983.41</v>
      </c>
      <c r="O544" s="41">
        <f t="shared" ca="1" si="239"/>
        <v>18.78</v>
      </c>
      <c r="P544" s="41">
        <f t="shared" ca="1" si="240"/>
        <v>12.5</v>
      </c>
      <c r="Q544" s="14">
        <f t="shared" ca="1" si="241"/>
        <v>4979</v>
      </c>
      <c r="R544" s="14">
        <f t="shared" ca="1" si="229"/>
        <v>21268.120000000006</v>
      </c>
      <c r="S544" s="41">
        <f t="shared" ca="1" si="242"/>
        <v>18.84</v>
      </c>
      <c r="T544" s="41">
        <f t="shared" ca="1" si="243"/>
        <v>13.61</v>
      </c>
      <c r="U544" s="14">
        <f t="shared" ca="1" si="244"/>
        <v>5155</v>
      </c>
      <c r="V544" s="14">
        <f t="shared" ca="1" si="230"/>
        <v>16960.650000000001</v>
      </c>
      <c r="W544" s="41">
        <f t="shared" ca="1" si="245"/>
        <v>18.11</v>
      </c>
      <c r="X544" s="41">
        <f t="shared" ca="1" si="246"/>
        <v>12.68</v>
      </c>
      <c r="Y544" s="14">
        <f t="shared" ca="1" si="247"/>
        <v>5020</v>
      </c>
      <c r="Z544" s="14">
        <f t="shared" ca="1" si="231"/>
        <v>17258.599999999999</v>
      </c>
      <c r="AA544" s="41">
        <f t="shared" ca="1" si="248"/>
        <v>18.77</v>
      </c>
      <c r="AB544" s="41">
        <f t="shared" ca="1" si="249"/>
        <v>12.71</v>
      </c>
      <c r="AC544" s="14">
        <f t="shared" ca="1" si="250"/>
        <v>5034</v>
      </c>
      <c r="AD544" s="14">
        <f t="shared" ca="1" si="232"/>
        <v>0</v>
      </c>
      <c r="AE544">
        <f t="shared" ca="1" si="233"/>
        <v>4</v>
      </c>
      <c r="AF544" s="46">
        <f t="shared" ca="1" si="234"/>
        <v>-826.81948254521728</v>
      </c>
      <c r="AH544" s="42">
        <f t="shared" ca="1" si="251"/>
        <v>0.11491070531481362</v>
      </c>
      <c r="AI544" s="42">
        <f t="shared" ca="1" si="251"/>
        <v>2.7573248294230135E-2</v>
      </c>
      <c r="AJ544" s="42">
        <f t="shared" ca="1" si="251"/>
        <v>0.11424403595826438</v>
      </c>
      <c r="AK544" s="42">
        <f t="shared" ca="1" si="251"/>
        <v>0.59936745135625114</v>
      </c>
      <c r="AL544" s="42">
        <f t="shared" ca="1" si="251"/>
        <v>0.9072911314866885</v>
      </c>
      <c r="AM544" s="42">
        <f t="shared" ca="1" si="251"/>
        <v>0.46919643096833363</v>
      </c>
    </row>
    <row r="545" spans="9:39" x14ac:dyDescent="0.3">
      <c r="I545">
        <v>542</v>
      </c>
      <c r="J545" s="14">
        <f t="shared" ca="1" si="235"/>
        <v>-59610</v>
      </c>
      <c r="K545" s="41">
        <f t="shared" ca="1" si="236"/>
        <v>19.399999999999999</v>
      </c>
      <c r="L545" s="41">
        <f t="shared" ca="1" si="237"/>
        <v>13.67</v>
      </c>
      <c r="M545" s="14">
        <f t="shared" ca="1" si="238"/>
        <v>5189</v>
      </c>
      <c r="N545" s="14">
        <f t="shared" ca="1" si="228"/>
        <v>19732.969999999994</v>
      </c>
      <c r="O545" s="41">
        <f t="shared" ca="1" si="239"/>
        <v>18.350000000000001</v>
      </c>
      <c r="P545" s="41">
        <f t="shared" ca="1" si="240"/>
        <v>13.73</v>
      </c>
      <c r="Q545" s="14" t="b">
        <f t="shared" ca="1" si="241"/>
        <v>0</v>
      </c>
      <c r="R545" s="14">
        <f t="shared" ca="1" si="229"/>
        <v>-10000</v>
      </c>
      <c r="S545" s="41">
        <f t="shared" ca="1" si="242"/>
        <v>18.54</v>
      </c>
      <c r="T545" s="41">
        <f t="shared" ca="1" si="243"/>
        <v>13.51</v>
      </c>
      <c r="U545" s="14">
        <f t="shared" ca="1" si="244"/>
        <v>4999</v>
      </c>
      <c r="V545" s="14">
        <f t="shared" ca="1" si="230"/>
        <v>15144.969999999998</v>
      </c>
      <c r="W545" s="41">
        <f t="shared" ca="1" si="245"/>
        <v>19.39</v>
      </c>
      <c r="X545" s="41">
        <f t="shared" ca="1" si="246"/>
        <v>13.84</v>
      </c>
      <c r="Y545" s="14">
        <f t="shared" ca="1" si="247"/>
        <v>5122</v>
      </c>
      <c r="Z545" s="14">
        <f t="shared" ca="1" si="231"/>
        <v>0</v>
      </c>
      <c r="AA545" s="41">
        <f t="shared" ca="1" si="248"/>
        <v>18.87</v>
      </c>
      <c r="AB545" s="41">
        <f t="shared" ca="1" si="249"/>
        <v>13.62</v>
      </c>
      <c r="AC545" s="14">
        <f t="shared" ca="1" si="250"/>
        <v>5167</v>
      </c>
      <c r="AD545" s="14">
        <f t="shared" ca="1" si="232"/>
        <v>0</v>
      </c>
      <c r="AE545">
        <f t="shared" ca="1" si="233"/>
        <v>3</v>
      </c>
      <c r="AF545" s="46">
        <f t="shared" ca="1" si="234"/>
        <v>-35073.534069089081</v>
      </c>
      <c r="AH545" s="42">
        <f t="shared" ca="1" si="251"/>
        <v>0.15591874088115343</v>
      </c>
      <c r="AI545" s="42">
        <f t="shared" ca="1" si="251"/>
        <v>0.59016786224295326</v>
      </c>
      <c r="AJ545" s="42">
        <f t="shared" ca="1" si="251"/>
        <v>7.7484710648517363E-2</v>
      </c>
      <c r="AK545" s="42">
        <f t="shared" ca="1" si="251"/>
        <v>0.67030026864608772</v>
      </c>
      <c r="AL545" s="42">
        <f t="shared" ca="1" si="251"/>
        <v>0.97865040645974466</v>
      </c>
      <c r="AM545" s="42">
        <f t="shared" ca="1" si="251"/>
        <v>6.0978495852029857E-2</v>
      </c>
    </row>
    <row r="546" spans="9:39" x14ac:dyDescent="0.3">
      <c r="I546">
        <v>543</v>
      </c>
      <c r="J546" s="14">
        <f t="shared" ca="1" si="235"/>
        <v>-61221</v>
      </c>
      <c r="K546" s="41">
        <f t="shared" ca="1" si="236"/>
        <v>19.25</v>
      </c>
      <c r="L546" s="41">
        <f t="shared" ca="1" si="237"/>
        <v>13.31</v>
      </c>
      <c r="M546" s="14">
        <f t="shared" ca="1" si="238"/>
        <v>5099</v>
      </c>
      <c r="N546" s="14">
        <f t="shared" ca="1" si="228"/>
        <v>20288.059999999998</v>
      </c>
      <c r="O546" s="41">
        <f t="shared" ca="1" si="239"/>
        <v>18.559999999999999</v>
      </c>
      <c r="P546" s="41">
        <f t="shared" ca="1" si="240"/>
        <v>13.6</v>
      </c>
      <c r="Q546" s="14">
        <f t="shared" ca="1" si="241"/>
        <v>4918</v>
      </c>
      <c r="R546" s="14">
        <f t="shared" ca="1" si="229"/>
        <v>14393.279999999995</v>
      </c>
      <c r="S546" s="41">
        <f t="shared" ca="1" si="242"/>
        <v>18.25</v>
      </c>
      <c r="T546" s="41">
        <f t="shared" ca="1" si="243"/>
        <v>12.93</v>
      </c>
      <c r="U546" s="14">
        <f t="shared" ca="1" si="244"/>
        <v>5138</v>
      </c>
      <c r="V546" s="14">
        <f t="shared" ca="1" si="230"/>
        <v>17334.16</v>
      </c>
      <c r="W546" s="41">
        <f t="shared" ca="1" si="245"/>
        <v>18.850000000000001</v>
      </c>
      <c r="X546" s="41">
        <f t="shared" ca="1" si="246"/>
        <v>13.79</v>
      </c>
      <c r="Y546" s="14">
        <f t="shared" ca="1" si="247"/>
        <v>5073</v>
      </c>
      <c r="Z546" s="14">
        <f t="shared" ca="1" si="231"/>
        <v>15669.380000000012</v>
      </c>
      <c r="AA546" s="41">
        <f t="shared" ca="1" si="248"/>
        <v>17.739999999999998</v>
      </c>
      <c r="AB546" s="41">
        <f t="shared" ca="1" si="249"/>
        <v>13.78</v>
      </c>
      <c r="AC546" s="14">
        <f t="shared" ca="1" si="250"/>
        <v>5003</v>
      </c>
      <c r="AD546" s="14">
        <f t="shared" ca="1" si="232"/>
        <v>9811.8799999999937</v>
      </c>
      <c r="AE546">
        <f t="shared" ca="1" si="233"/>
        <v>5</v>
      </c>
      <c r="AF546" s="46">
        <f t="shared" ca="1" si="234"/>
        <v>4741.8550213471217</v>
      </c>
      <c r="AH546" s="42">
        <f t="shared" ca="1" si="251"/>
        <v>0.39834144855799924</v>
      </c>
      <c r="AI546" s="42">
        <f t="shared" ca="1" si="251"/>
        <v>2.6065512463392615E-2</v>
      </c>
      <c r="AJ546" s="42">
        <f t="shared" ca="1" si="251"/>
        <v>0.2432768262957008</v>
      </c>
      <c r="AK546" s="42">
        <f t="shared" ca="1" si="251"/>
        <v>0.2873876715646797</v>
      </c>
      <c r="AL546" s="42">
        <f t="shared" ca="1" si="251"/>
        <v>0.39564829587757222</v>
      </c>
      <c r="AM546" s="42">
        <f t="shared" ca="1" si="251"/>
        <v>0.88193073302608149</v>
      </c>
    </row>
    <row r="547" spans="9:39" x14ac:dyDescent="0.3">
      <c r="I547">
        <v>544</v>
      </c>
      <c r="J547" s="14">
        <f t="shared" ca="1" si="235"/>
        <v>-60394</v>
      </c>
      <c r="K547" s="41">
        <f t="shared" ca="1" si="236"/>
        <v>18.71</v>
      </c>
      <c r="L547" s="41">
        <f t="shared" ca="1" si="237"/>
        <v>13.18</v>
      </c>
      <c r="M547" s="14">
        <f t="shared" ca="1" si="238"/>
        <v>5244</v>
      </c>
      <c r="N547" s="14">
        <f t="shared" ca="1" si="228"/>
        <v>18999.320000000007</v>
      </c>
      <c r="O547" s="41">
        <f t="shared" ca="1" si="239"/>
        <v>17.93</v>
      </c>
      <c r="P547" s="41">
        <f t="shared" ca="1" si="240"/>
        <v>13.55</v>
      </c>
      <c r="Q547" s="14">
        <f t="shared" ca="1" si="241"/>
        <v>5069</v>
      </c>
      <c r="R547" s="14">
        <f t="shared" ca="1" si="229"/>
        <v>12202.219999999994</v>
      </c>
      <c r="S547" s="41">
        <f t="shared" ca="1" si="242"/>
        <v>18.28</v>
      </c>
      <c r="T547" s="41">
        <f t="shared" ca="1" si="243"/>
        <v>13.4</v>
      </c>
      <c r="U547" s="14">
        <f t="shared" ca="1" si="244"/>
        <v>5070</v>
      </c>
      <c r="V547" s="14">
        <f t="shared" ca="1" si="230"/>
        <v>14741.600000000002</v>
      </c>
      <c r="W547" s="41">
        <f t="shared" ca="1" si="245"/>
        <v>18.760000000000002</v>
      </c>
      <c r="X547" s="41">
        <f t="shared" ca="1" si="246"/>
        <v>12.67</v>
      </c>
      <c r="Y547" s="14">
        <f t="shared" ca="1" si="247"/>
        <v>4921</v>
      </c>
      <c r="Z547" s="14">
        <f t="shared" ca="1" si="231"/>
        <v>19968.890000000007</v>
      </c>
      <c r="AA547" s="41">
        <f t="shared" ca="1" si="248"/>
        <v>17.78</v>
      </c>
      <c r="AB547" s="41">
        <f t="shared" ca="1" si="249"/>
        <v>13.33</v>
      </c>
      <c r="AC547" s="14">
        <f t="shared" ca="1" si="250"/>
        <v>4906</v>
      </c>
      <c r="AD547" s="14">
        <f t="shared" ca="1" si="232"/>
        <v>0</v>
      </c>
      <c r="AE547">
        <f t="shared" ca="1" si="233"/>
        <v>4</v>
      </c>
      <c r="AF547" s="46">
        <f t="shared" ca="1" si="234"/>
        <v>-3222.281126066564</v>
      </c>
      <c r="AH547" s="42">
        <f t="shared" ca="1" si="251"/>
        <v>0.98399559993389696</v>
      </c>
      <c r="AI547" s="42">
        <f t="shared" ca="1" si="251"/>
        <v>0.59253079202518832</v>
      </c>
      <c r="AJ547" s="42">
        <f t="shared" ca="1" si="251"/>
        <v>0.81384776420082816</v>
      </c>
      <c r="AK547" s="42">
        <f t="shared" ca="1" si="251"/>
        <v>2.0738723294745354E-3</v>
      </c>
      <c r="AL547" s="42">
        <f t="shared" ca="1" si="251"/>
        <v>2.2019886000085753E-2</v>
      </c>
      <c r="AM547" s="42">
        <f t="shared" ca="1" si="251"/>
        <v>0.31457651589186231</v>
      </c>
    </row>
    <row r="548" spans="9:39" x14ac:dyDescent="0.3">
      <c r="I548">
        <v>545</v>
      </c>
      <c r="J548" s="14">
        <f t="shared" ca="1" si="235"/>
        <v>-62609</v>
      </c>
      <c r="K548" s="41">
        <f t="shared" ca="1" si="236"/>
        <v>18.27</v>
      </c>
      <c r="L548" s="41">
        <f t="shared" ca="1" si="237"/>
        <v>13.85</v>
      </c>
      <c r="M548" s="14">
        <f t="shared" ca="1" si="238"/>
        <v>5071</v>
      </c>
      <c r="N548" s="14">
        <f t="shared" ca="1" si="228"/>
        <v>12413.82</v>
      </c>
      <c r="O548" s="41">
        <f t="shared" ca="1" si="239"/>
        <v>19.37</v>
      </c>
      <c r="P548" s="41">
        <f t="shared" ca="1" si="240"/>
        <v>13.92</v>
      </c>
      <c r="Q548" s="14">
        <f t="shared" ca="1" si="241"/>
        <v>5154</v>
      </c>
      <c r="R548" s="14">
        <f t="shared" ca="1" si="229"/>
        <v>18089.300000000007</v>
      </c>
      <c r="S548" s="41">
        <f t="shared" ca="1" si="242"/>
        <v>17.84</v>
      </c>
      <c r="T548" s="41">
        <f t="shared" ca="1" si="243"/>
        <v>13.67</v>
      </c>
      <c r="U548" s="14">
        <f t="shared" ca="1" si="244"/>
        <v>5128</v>
      </c>
      <c r="V548" s="14">
        <f t="shared" ca="1" si="230"/>
        <v>11383.759999999998</v>
      </c>
      <c r="W548" s="41">
        <f t="shared" ca="1" si="245"/>
        <v>18.420000000000002</v>
      </c>
      <c r="X548" s="41">
        <f t="shared" ca="1" si="246"/>
        <v>13.19</v>
      </c>
      <c r="Y548" s="14">
        <f t="shared" ca="1" si="247"/>
        <v>5069</v>
      </c>
      <c r="Z548" s="14">
        <f t="shared" ca="1" si="231"/>
        <v>0</v>
      </c>
      <c r="AA548" s="41">
        <f t="shared" ca="1" si="248"/>
        <v>18.54</v>
      </c>
      <c r="AB548" s="41">
        <f t="shared" ca="1" si="249"/>
        <v>13.32</v>
      </c>
      <c r="AC548" s="14">
        <f t="shared" ca="1" si="250"/>
        <v>4919</v>
      </c>
      <c r="AD548" s="14">
        <f t="shared" ca="1" si="232"/>
        <v>0</v>
      </c>
      <c r="AE548">
        <f t="shared" ca="1" si="233"/>
        <v>3</v>
      </c>
      <c r="AF548" s="46">
        <f t="shared" ca="1" si="234"/>
        <v>-23811.709476266402</v>
      </c>
      <c r="AH548" s="42">
        <f t="shared" ca="1" si="251"/>
        <v>0.20875600158224838</v>
      </c>
      <c r="AI548" s="42">
        <f t="shared" ca="1" si="251"/>
        <v>0.94776333708024529</v>
      </c>
      <c r="AJ548" s="42">
        <f t="shared" ca="1" si="251"/>
        <v>0.15488004452633808</v>
      </c>
      <c r="AK548" s="42">
        <f t="shared" ca="1" si="251"/>
        <v>0.306433183386559</v>
      </c>
      <c r="AL548" s="42">
        <f t="shared" ca="1" si="251"/>
        <v>3.5066463941249015E-3</v>
      </c>
      <c r="AM548" s="42">
        <f t="shared" ca="1" si="251"/>
        <v>9.0306331587128863E-3</v>
      </c>
    </row>
    <row r="549" spans="9:39" x14ac:dyDescent="0.3">
      <c r="I549">
        <v>546</v>
      </c>
      <c r="J549" s="14">
        <f t="shared" ca="1" si="235"/>
        <v>-60682</v>
      </c>
      <c r="K549" s="41">
        <f t="shared" ca="1" si="236"/>
        <v>18.46</v>
      </c>
      <c r="L549" s="41">
        <f t="shared" ca="1" si="237"/>
        <v>13.15</v>
      </c>
      <c r="M549" s="14">
        <f t="shared" ca="1" si="238"/>
        <v>5158</v>
      </c>
      <c r="N549" s="14">
        <f t="shared" ca="1" si="228"/>
        <v>17388.980000000003</v>
      </c>
      <c r="O549" s="41">
        <f t="shared" ca="1" si="239"/>
        <v>18.100000000000001</v>
      </c>
      <c r="P549" s="41">
        <f t="shared" ca="1" si="240"/>
        <v>13.29</v>
      </c>
      <c r="Q549" s="14" t="b">
        <f t="shared" ca="1" si="241"/>
        <v>0</v>
      </c>
      <c r="R549" s="14">
        <f t="shared" ca="1" si="229"/>
        <v>-10000</v>
      </c>
      <c r="S549" s="41">
        <f t="shared" ca="1" si="242"/>
        <v>18.579999999999998</v>
      </c>
      <c r="T549" s="41">
        <f t="shared" ca="1" si="243"/>
        <v>13.22</v>
      </c>
      <c r="U549" s="14">
        <f t="shared" ca="1" si="244"/>
        <v>5003</v>
      </c>
      <c r="V549" s="14">
        <f t="shared" ca="1" si="230"/>
        <v>16816.079999999987</v>
      </c>
      <c r="W549" s="41">
        <f t="shared" ca="1" si="245"/>
        <v>18.18</v>
      </c>
      <c r="X549" s="41">
        <f t="shared" ca="1" si="246"/>
        <v>12.96</v>
      </c>
      <c r="Y549" s="14">
        <f t="shared" ca="1" si="247"/>
        <v>5106</v>
      </c>
      <c r="Z549" s="14">
        <f t="shared" ca="1" si="231"/>
        <v>16653.319999999992</v>
      </c>
      <c r="AA549" s="41">
        <f t="shared" ca="1" si="248"/>
        <v>19.260000000000002</v>
      </c>
      <c r="AB549" s="41">
        <f t="shared" ca="1" si="249"/>
        <v>13.86</v>
      </c>
      <c r="AC549" s="14">
        <f t="shared" ca="1" si="250"/>
        <v>5185</v>
      </c>
      <c r="AD549" s="14">
        <f t="shared" ca="1" si="232"/>
        <v>0</v>
      </c>
      <c r="AE549">
        <f t="shared" ca="1" si="233"/>
        <v>4</v>
      </c>
      <c r="AF549" s="46">
        <f t="shared" ca="1" si="234"/>
        <v>-24402.9924623076</v>
      </c>
      <c r="AH549" s="42">
        <f t="shared" ca="1" si="251"/>
        <v>0.5370230748490844</v>
      </c>
      <c r="AI549" s="42">
        <f t="shared" ca="1" si="251"/>
        <v>0.31959898887223848</v>
      </c>
      <c r="AJ549" s="42">
        <f t="shared" ca="1" si="251"/>
        <v>0.53988295077695303</v>
      </c>
      <c r="AK549" s="42">
        <f t="shared" ca="1" si="251"/>
        <v>0.53325176312045719</v>
      </c>
      <c r="AL549" s="42">
        <f t="shared" ca="1" si="251"/>
        <v>0.72907821871123457</v>
      </c>
      <c r="AM549" s="42">
        <f t="shared" ca="1" si="251"/>
        <v>0.10877890733541451</v>
      </c>
    </row>
    <row r="550" spans="9:39" x14ac:dyDescent="0.3">
      <c r="I550">
        <v>547</v>
      </c>
      <c r="J550" s="14">
        <f t="shared" ca="1" si="235"/>
        <v>-62571</v>
      </c>
      <c r="K550" s="41">
        <f t="shared" ca="1" si="236"/>
        <v>18.03</v>
      </c>
      <c r="L550" s="41">
        <f t="shared" ca="1" si="237"/>
        <v>13.67</v>
      </c>
      <c r="M550" s="14">
        <f t="shared" ca="1" si="238"/>
        <v>5151</v>
      </c>
      <c r="N550" s="14">
        <f t="shared" ca="1" si="228"/>
        <v>12458.360000000008</v>
      </c>
      <c r="O550" s="41">
        <f t="shared" ca="1" si="239"/>
        <v>18.170000000000002</v>
      </c>
      <c r="P550" s="41">
        <f t="shared" ca="1" si="240"/>
        <v>13.63</v>
      </c>
      <c r="Q550" s="14">
        <f t="shared" ca="1" si="241"/>
        <v>5142</v>
      </c>
      <c r="R550" s="14">
        <f t="shared" ca="1" si="229"/>
        <v>13344.680000000004</v>
      </c>
      <c r="S550" s="41">
        <f t="shared" ca="1" si="242"/>
        <v>18.79</v>
      </c>
      <c r="T550" s="41">
        <f t="shared" ca="1" si="243"/>
        <v>12.73</v>
      </c>
      <c r="U550" s="14">
        <f t="shared" ca="1" si="244"/>
        <v>5168</v>
      </c>
      <c r="V550" s="14">
        <f t="shared" ca="1" si="230"/>
        <v>21318.079999999994</v>
      </c>
      <c r="W550" s="41">
        <f t="shared" ca="1" si="245"/>
        <v>19.170000000000002</v>
      </c>
      <c r="X550" s="41">
        <f t="shared" ca="1" si="246"/>
        <v>13.66</v>
      </c>
      <c r="Y550" s="14">
        <f t="shared" ca="1" si="247"/>
        <v>5118</v>
      </c>
      <c r="Z550" s="14">
        <f t="shared" ca="1" si="231"/>
        <v>18200.180000000008</v>
      </c>
      <c r="AA550" s="41">
        <f t="shared" ca="1" si="248"/>
        <v>17.739999999999998</v>
      </c>
      <c r="AB550" s="41">
        <f t="shared" ca="1" si="249"/>
        <v>12.71</v>
      </c>
      <c r="AC550" s="14">
        <f t="shared" ca="1" si="250"/>
        <v>5017</v>
      </c>
      <c r="AD550" s="14">
        <f t="shared" ca="1" si="232"/>
        <v>15235.509999999987</v>
      </c>
      <c r="AE550">
        <f t="shared" ca="1" si="233"/>
        <v>5</v>
      </c>
      <c r="AF550" s="46">
        <f t="shared" ca="1" si="234"/>
        <v>4489.6841158010557</v>
      </c>
      <c r="AH550" s="42">
        <f t="shared" ca="1" si="251"/>
        <v>0.52134987935449983</v>
      </c>
      <c r="AI550" s="42">
        <f t="shared" ca="1" si="251"/>
        <v>0.42957101841512702</v>
      </c>
      <c r="AJ550" s="42">
        <f t="shared" ca="1" si="251"/>
        <v>0.95322963751547152</v>
      </c>
      <c r="AK550" s="42">
        <f t="shared" ca="1" si="251"/>
        <v>0.75308798175672709</v>
      </c>
      <c r="AL550" s="42">
        <f t="shared" ca="1" si="251"/>
        <v>0.61048712351874546</v>
      </c>
      <c r="AM550" s="42">
        <f t="shared" ca="1" si="251"/>
        <v>0.839020129164888</v>
      </c>
    </row>
    <row r="551" spans="9:39" x14ac:dyDescent="0.3">
      <c r="I551">
        <v>548</v>
      </c>
      <c r="J551" s="14">
        <f t="shared" ca="1" si="235"/>
        <v>-62076</v>
      </c>
      <c r="K551" s="41">
        <f t="shared" ca="1" si="236"/>
        <v>17.899999999999999</v>
      </c>
      <c r="L551" s="41">
        <f t="shared" ca="1" si="237"/>
        <v>13.47</v>
      </c>
      <c r="M551" s="14">
        <f t="shared" ca="1" si="238"/>
        <v>5248</v>
      </c>
      <c r="N551" s="14">
        <f t="shared" ca="1" si="228"/>
        <v>13248.639999999989</v>
      </c>
      <c r="O551" s="41">
        <f t="shared" ca="1" si="239"/>
        <v>19.32</v>
      </c>
      <c r="P551" s="41">
        <f t="shared" ca="1" si="240"/>
        <v>13.32</v>
      </c>
      <c r="Q551" s="14">
        <f t="shared" ca="1" si="241"/>
        <v>4993</v>
      </c>
      <c r="R551" s="14">
        <f t="shared" ca="1" si="229"/>
        <v>19958</v>
      </c>
      <c r="S551" s="41">
        <f t="shared" ca="1" si="242"/>
        <v>18.989999999999998</v>
      </c>
      <c r="T551" s="41">
        <f t="shared" ca="1" si="243"/>
        <v>13.62</v>
      </c>
      <c r="U551" s="14">
        <f t="shared" ca="1" si="244"/>
        <v>5193</v>
      </c>
      <c r="V551" s="14">
        <f t="shared" ca="1" si="230"/>
        <v>17886.409999999996</v>
      </c>
      <c r="W551" s="41">
        <f t="shared" ca="1" si="245"/>
        <v>18.010000000000002</v>
      </c>
      <c r="X551" s="41">
        <f t="shared" ca="1" si="246"/>
        <v>12.9</v>
      </c>
      <c r="Y551" s="14">
        <f t="shared" ca="1" si="247"/>
        <v>5191</v>
      </c>
      <c r="Z551" s="14">
        <f t="shared" ca="1" si="231"/>
        <v>16526.010000000006</v>
      </c>
      <c r="AA551" s="41">
        <f t="shared" ca="1" si="248"/>
        <v>17.75</v>
      </c>
      <c r="AB551" s="41">
        <f t="shared" ca="1" si="249"/>
        <v>12.74</v>
      </c>
      <c r="AC551" s="14">
        <f t="shared" ca="1" si="250"/>
        <v>5066</v>
      </c>
      <c r="AD551" s="14">
        <f t="shared" ca="1" si="232"/>
        <v>0</v>
      </c>
      <c r="AE551">
        <f t="shared" ca="1" si="233"/>
        <v>4</v>
      </c>
      <c r="AF551" s="46">
        <f t="shared" ca="1" si="234"/>
        <v>-3496.9920087111241</v>
      </c>
      <c r="AH551" s="42">
        <f t="shared" ca="1" si="251"/>
        <v>0.77086198842965659</v>
      </c>
      <c r="AI551" s="42">
        <f t="shared" ca="1" si="251"/>
        <v>6.4074893731118632E-3</v>
      </c>
      <c r="AJ551" s="42">
        <f t="shared" ca="1" si="251"/>
        <v>0.60343775946513101</v>
      </c>
      <c r="AK551" s="42">
        <f t="shared" ca="1" si="251"/>
        <v>0.95097027572678838</v>
      </c>
      <c r="AL551" s="42">
        <f t="shared" ca="1" si="251"/>
        <v>0.24306591252515652</v>
      </c>
      <c r="AM551" s="42">
        <f t="shared" ca="1" si="251"/>
        <v>0.3269447115024875</v>
      </c>
    </row>
    <row r="552" spans="9:39" x14ac:dyDescent="0.3">
      <c r="I552">
        <v>549</v>
      </c>
      <c r="J552" s="14">
        <f t="shared" ca="1" si="235"/>
        <v>-59511</v>
      </c>
      <c r="K552" s="41">
        <f t="shared" ca="1" si="236"/>
        <v>18.440000000000001</v>
      </c>
      <c r="L552" s="41">
        <f t="shared" ca="1" si="237"/>
        <v>13.27</v>
      </c>
      <c r="M552" s="14">
        <f t="shared" ca="1" si="238"/>
        <v>5132</v>
      </c>
      <c r="N552" s="14">
        <f t="shared" ca="1" si="228"/>
        <v>16532.44000000001</v>
      </c>
      <c r="O552" s="41">
        <f t="shared" ca="1" si="239"/>
        <v>19.32</v>
      </c>
      <c r="P552" s="41">
        <f t="shared" ca="1" si="240"/>
        <v>13.61</v>
      </c>
      <c r="Q552" s="14">
        <f t="shared" ca="1" si="241"/>
        <v>5150</v>
      </c>
      <c r="R552" s="14">
        <f t="shared" ca="1" si="229"/>
        <v>19406.500000000004</v>
      </c>
      <c r="S552" s="41">
        <f t="shared" ca="1" si="242"/>
        <v>19.18</v>
      </c>
      <c r="T552" s="41">
        <f t="shared" ca="1" si="243"/>
        <v>13.05</v>
      </c>
      <c r="U552" s="14">
        <f t="shared" ca="1" si="244"/>
        <v>5046</v>
      </c>
      <c r="V552" s="14">
        <f t="shared" ca="1" si="230"/>
        <v>20931.979999999996</v>
      </c>
      <c r="W552" s="41">
        <f t="shared" ca="1" si="245"/>
        <v>18.260000000000002</v>
      </c>
      <c r="X552" s="41">
        <f t="shared" ca="1" si="246"/>
        <v>13.7</v>
      </c>
      <c r="Y552" s="14">
        <f t="shared" ca="1" si="247"/>
        <v>4910</v>
      </c>
      <c r="Z552" s="14">
        <f t="shared" ca="1" si="231"/>
        <v>12389.600000000009</v>
      </c>
      <c r="AA552" s="41">
        <f t="shared" ca="1" si="248"/>
        <v>18.93</v>
      </c>
      <c r="AB552" s="41">
        <f t="shared" ca="1" si="249"/>
        <v>13.02</v>
      </c>
      <c r="AC552" s="14">
        <f t="shared" ca="1" si="250"/>
        <v>5027</v>
      </c>
      <c r="AD552" s="14">
        <f t="shared" ca="1" si="232"/>
        <v>19709.57</v>
      </c>
      <c r="AE552">
        <f t="shared" ca="1" si="233"/>
        <v>5</v>
      </c>
      <c r="AF552" s="46">
        <f t="shared" ca="1" si="234"/>
        <v>14598.219225326626</v>
      </c>
      <c r="AH552" s="42">
        <f t="shared" ca="1" si="251"/>
        <v>0.58943361200431121</v>
      </c>
      <c r="AI552" s="42">
        <f t="shared" ca="1" si="251"/>
        <v>0.1698806606251555</v>
      </c>
      <c r="AJ552" s="42">
        <f t="shared" ca="1" si="251"/>
        <v>0.97136903422953425</v>
      </c>
      <c r="AK552" s="42">
        <f t="shared" ca="1" si="251"/>
        <v>9.9817586433271321E-2</v>
      </c>
      <c r="AL552" s="42">
        <f t="shared" ca="1" si="251"/>
        <v>0.44230249771794805</v>
      </c>
      <c r="AM552" s="42">
        <f t="shared" ca="1" si="251"/>
        <v>0.77202781733096093</v>
      </c>
    </row>
    <row r="553" spans="9:39" x14ac:dyDescent="0.3">
      <c r="I553">
        <v>550</v>
      </c>
      <c r="J553" s="14">
        <f t="shared" ca="1" si="235"/>
        <v>-61267</v>
      </c>
      <c r="K553" s="41">
        <f t="shared" ca="1" si="236"/>
        <v>19.04</v>
      </c>
      <c r="L553" s="41">
        <f t="shared" ca="1" si="237"/>
        <v>13.44</v>
      </c>
      <c r="M553" s="14">
        <f t="shared" ca="1" si="238"/>
        <v>4943</v>
      </c>
      <c r="N553" s="14">
        <f t="shared" ca="1" si="228"/>
        <v>17680.8</v>
      </c>
      <c r="O553" s="41">
        <f t="shared" ca="1" si="239"/>
        <v>18.97</v>
      </c>
      <c r="P553" s="41">
        <f t="shared" ca="1" si="240"/>
        <v>12.89</v>
      </c>
      <c r="Q553" s="14">
        <f t="shared" ca="1" si="241"/>
        <v>5128</v>
      </c>
      <c r="R553" s="14">
        <f t="shared" ca="1" si="229"/>
        <v>21178.239999999991</v>
      </c>
      <c r="S553" s="41">
        <f t="shared" ca="1" si="242"/>
        <v>17.760000000000002</v>
      </c>
      <c r="T553" s="41">
        <f t="shared" ca="1" si="243"/>
        <v>13.05</v>
      </c>
      <c r="U553" s="14">
        <f t="shared" ca="1" si="244"/>
        <v>5042</v>
      </c>
      <c r="V553" s="14">
        <f t="shared" ca="1" si="230"/>
        <v>13747.820000000003</v>
      </c>
      <c r="W553" s="41">
        <f t="shared" ca="1" si="245"/>
        <v>18.670000000000002</v>
      </c>
      <c r="X553" s="41">
        <f t="shared" ca="1" si="246"/>
        <v>12.63</v>
      </c>
      <c r="Y553" s="14">
        <f t="shared" ca="1" si="247"/>
        <v>5114</v>
      </c>
      <c r="Z553" s="14">
        <f t="shared" ca="1" si="231"/>
        <v>20888.560000000005</v>
      </c>
      <c r="AA553" s="41">
        <f t="shared" ca="1" si="248"/>
        <v>18.95</v>
      </c>
      <c r="AB553" s="41">
        <f t="shared" ca="1" si="249"/>
        <v>13.21</v>
      </c>
      <c r="AC553" s="14">
        <f t="shared" ca="1" si="250"/>
        <v>5077</v>
      </c>
      <c r="AD553" s="14">
        <f t="shared" ca="1" si="232"/>
        <v>0</v>
      </c>
      <c r="AE553">
        <f t="shared" ca="1" si="233"/>
        <v>4</v>
      </c>
      <c r="AF553" s="46">
        <f t="shared" ca="1" si="234"/>
        <v>2217.1594222561253</v>
      </c>
      <c r="AH553" s="42">
        <f t="shared" ca="1" si="251"/>
        <v>3.519460265470864E-2</v>
      </c>
      <c r="AI553" s="42">
        <f t="shared" ca="1" si="251"/>
        <v>0.14560067930692466</v>
      </c>
      <c r="AJ553" s="42">
        <f t="shared" ca="1" si="251"/>
        <v>0.42853859947202533</v>
      </c>
      <c r="AK553" s="42">
        <f t="shared" ca="1" si="251"/>
        <v>0.50132731225791438</v>
      </c>
      <c r="AL553" s="42">
        <f t="shared" ca="1" si="251"/>
        <v>0.67735749032253245</v>
      </c>
      <c r="AM553" s="42">
        <f t="shared" ca="1" si="251"/>
        <v>0.44304342707258748</v>
      </c>
    </row>
    <row r="554" spans="9:39" x14ac:dyDescent="0.3">
      <c r="I554">
        <v>551</v>
      </c>
      <c r="J554" s="14">
        <f t="shared" ca="1" si="235"/>
        <v>-60891</v>
      </c>
      <c r="K554" s="41">
        <f t="shared" ca="1" si="236"/>
        <v>18.079999999999998</v>
      </c>
      <c r="L554" s="41">
        <f t="shared" ca="1" si="237"/>
        <v>13.89</v>
      </c>
      <c r="M554" s="14">
        <f t="shared" ca="1" si="238"/>
        <v>4909</v>
      </c>
      <c r="N554" s="14">
        <f t="shared" ca="1" si="228"/>
        <v>10568.709999999988</v>
      </c>
      <c r="O554" s="41">
        <f t="shared" ca="1" si="239"/>
        <v>19.13</v>
      </c>
      <c r="P554" s="41">
        <f t="shared" ca="1" si="240"/>
        <v>13.39</v>
      </c>
      <c r="Q554" s="14">
        <f t="shared" ca="1" si="241"/>
        <v>5149</v>
      </c>
      <c r="R554" s="14">
        <f t="shared" ca="1" si="229"/>
        <v>19555.259999999991</v>
      </c>
      <c r="S554" s="41">
        <f t="shared" ca="1" si="242"/>
        <v>19.27</v>
      </c>
      <c r="T554" s="41">
        <f t="shared" ca="1" si="243"/>
        <v>12.57</v>
      </c>
      <c r="U554" s="14">
        <f t="shared" ca="1" si="244"/>
        <v>5027</v>
      </c>
      <c r="V554" s="14">
        <f t="shared" ca="1" si="230"/>
        <v>23680.899999999994</v>
      </c>
      <c r="W554" s="41">
        <f t="shared" ca="1" si="245"/>
        <v>18.600000000000001</v>
      </c>
      <c r="X554" s="41">
        <f t="shared" ca="1" si="246"/>
        <v>13.41</v>
      </c>
      <c r="Y554" s="14">
        <f t="shared" ca="1" si="247"/>
        <v>5056</v>
      </c>
      <c r="Z554" s="14">
        <f t="shared" ca="1" si="231"/>
        <v>0</v>
      </c>
      <c r="AA554" s="41">
        <f t="shared" ca="1" si="248"/>
        <v>19.22</v>
      </c>
      <c r="AB554" s="41">
        <f t="shared" ca="1" si="249"/>
        <v>13.49</v>
      </c>
      <c r="AC554" s="14">
        <f t="shared" ca="1" si="250"/>
        <v>5177</v>
      </c>
      <c r="AD554" s="14">
        <f t="shared" ca="1" si="232"/>
        <v>0</v>
      </c>
      <c r="AE554">
        <f t="shared" ca="1" si="233"/>
        <v>3</v>
      </c>
      <c r="AF554" s="46">
        <f t="shared" ca="1" si="234"/>
        <v>-12861.761136615149</v>
      </c>
      <c r="AH554" s="42">
        <f t="shared" ca="1" si="251"/>
        <v>2.4236708870885471E-2</v>
      </c>
      <c r="AI554" s="42">
        <f t="shared" ca="1" si="251"/>
        <v>0.51123849561447066</v>
      </c>
      <c r="AJ554" s="42">
        <f t="shared" ca="1" si="251"/>
        <v>0.56638122425163617</v>
      </c>
      <c r="AK554" s="42">
        <f t="shared" ca="1" si="251"/>
        <v>0.63947939562306599</v>
      </c>
      <c r="AL554" s="42">
        <f t="shared" ca="1" si="251"/>
        <v>0.25757385981079683</v>
      </c>
      <c r="AM554" s="42">
        <f t="shared" ca="1" si="251"/>
        <v>1.4090479854348525E-2</v>
      </c>
    </row>
    <row r="555" spans="9:39" x14ac:dyDescent="0.3">
      <c r="I555">
        <v>552</v>
      </c>
      <c r="J555" s="14">
        <f t="shared" ca="1" si="235"/>
        <v>-59268</v>
      </c>
      <c r="K555" s="41">
        <f t="shared" ca="1" si="236"/>
        <v>19.399999999999999</v>
      </c>
      <c r="L555" s="41">
        <f t="shared" ca="1" si="237"/>
        <v>12.69</v>
      </c>
      <c r="M555" s="14">
        <f t="shared" ca="1" si="238"/>
        <v>5173</v>
      </c>
      <c r="N555" s="14">
        <f t="shared" ca="1" si="228"/>
        <v>24710.829999999994</v>
      </c>
      <c r="O555" s="41">
        <f t="shared" ca="1" si="239"/>
        <v>19.440000000000001</v>
      </c>
      <c r="P555" s="41">
        <f t="shared" ca="1" si="240"/>
        <v>13.06</v>
      </c>
      <c r="Q555" s="14">
        <f t="shared" ca="1" si="241"/>
        <v>5106</v>
      </c>
      <c r="R555" s="14">
        <f t="shared" ca="1" si="229"/>
        <v>22576.280000000002</v>
      </c>
      <c r="S555" s="41">
        <f t="shared" ca="1" si="242"/>
        <v>17.77</v>
      </c>
      <c r="T555" s="41">
        <f t="shared" ca="1" si="243"/>
        <v>12.81</v>
      </c>
      <c r="U555" s="14">
        <f t="shared" ca="1" si="244"/>
        <v>5010</v>
      </c>
      <c r="V555" s="14">
        <f t="shared" ca="1" si="230"/>
        <v>14849.599999999995</v>
      </c>
      <c r="W555" s="41">
        <f t="shared" ca="1" si="245"/>
        <v>18.39</v>
      </c>
      <c r="X555" s="41">
        <f t="shared" ca="1" si="246"/>
        <v>13.86</v>
      </c>
      <c r="Y555" s="14">
        <f t="shared" ca="1" si="247"/>
        <v>5009</v>
      </c>
      <c r="Z555" s="14">
        <f t="shared" ca="1" si="231"/>
        <v>12690.770000000004</v>
      </c>
      <c r="AA555" s="41">
        <f t="shared" ca="1" si="248"/>
        <v>18.649999999999999</v>
      </c>
      <c r="AB555" s="41">
        <f t="shared" ca="1" si="249"/>
        <v>12.81</v>
      </c>
      <c r="AC555" s="14">
        <f t="shared" ca="1" si="250"/>
        <v>4925</v>
      </c>
      <c r="AD555" s="14">
        <f t="shared" ca="1" si="232"/>
        <v>0</v>
      </c>
      <c r="AE555">
        <f t="shared" ca="1" si="233"/>
        <v>4</v>
      </c>
      <c r="AF555" s="46">
        <f t="shared" ca="1" si="234"/>
        <v>6280.3788738464318</v>
      </c>
      <c r="AH555" s="42">
        <f t="shared" ca="1" si="251"/>
        <v>0.15189431119965202</v>
      </c>
      <c r="AI555" s="42">
        <f t="shared" ca="1" si="251"/>
        <v>0.3517340194798283</v>
      </c>
      <c r="AJ555" s="42">
        <f t="shared" ca="1" si="251"/>
        <v>0.38556893244351587</v>
      </c>
      <c r="AK555" s="42">
        <f t="shared" ca="1" si="251"/>
        <v>0.303928262217673</v>
      </c>
      <c r="AL555" s="42">
        <f t="shared" ca="1" si="251"/>
        <v>9.2878224501066642E-2</v>
      </c>
      <c r="AM555" s="42">
        <f t="shared" ca="1" si="251"/>
        <v>0.37389302452171969</v>
      </c>
    </row>
    <row r="556" spans="9:39" x14ac:dyDescent="0.3">
      <c r="I556">
        <v>553</v>
      </c>
      <c r="J556" s="14">
        <f t="shared" ca="1" si="235"/>
        <v>-62761</v>
      </c>
      <c r="K556" s="41">
        <f t="shared" ca="1" si="236"/>
        <v>18.260000000000002</v>
      </c>
      <c r="L556" s="41">
        <f t="shared" ca="1" si="237"/>
        <v>13.68</v>
      </c>
      <c r="M556" s="14">
        <f t="shared" ca="1" si="238"/>
        <v>5019</v>
      </c>
      <c r="N556" s="14">
        <f t="shared" ca="1" si="228"/>
        <v>12987.020000000008</v>
      </c>
      <c r="O556" s="41">
        <f t="shared" ca="1" si="239"/>
        <v>19.149999999999999</v>
      </c>
      <c r="P556" s="41">
        <f t="shared" ca="1" si="240"/>
        <v>13.42</v>
      </c>
      <c r="Q556" s="14" t="b">
        <f t="shared" ca="1" si="241"/>
        <v>0</v>
      </c>
      <c r="R556" s="14">
        <f t="shared" ca="1" si="229"/>
        <v>-10000</v>
      </c>
      <c r="S556" s="41">
        <f t="shared" ca="1" si="242"/>
        <v>18.47</v>
      </c>
      <c r="T556" s="41">
        <f t="shared" ca="1" si="243"/>
        <v>13.67</v>
      </c>
      <c r="U556" s="14">
        <f t="shared" ca="1" si="244"/>
        <v>5009</v>
      </c>
      <c r="V556" s="14">
        <f t="shared" ca="1" si="230"/>
        <v>14043.199999999993</v>
      </c>
      <c r="W556" s="41">
        <f t="shared" ca="1" si="245"/>
        <v>19.28</v>
      </c>
      <c r="X556" s="41">
        <f t="shared" ca="1" si="246"/>
        <v>13.13</v>
      </c>
      <c r="Y556" s="14">
        <f t="shared" ca="1" si="247"/>
        <v>5079</v>
      </c>
      <c r="Z556" s="14">
        <f t="shared" ca="1" si="231"/>
        <v>21235.850000000002</v>
      </c>
      <c r="AA556" s="41">
        <f t="shared" ca="1" si="248"/>
        <v>18.809999999999999</v>
      </c>
      <c r="AB556" s="41">
        <f t="shared" ca="1" si="249"/>
        <v>13.52</v>
      </c>
      <c r="AC556" s="14">
        <f t="shared" ca="1" si="250"/>
        <v>5168</v>
      </c>
      <c r="AD556" s="14">
        <f t="shared" ca="1" si="232"/>
        <v>0</v>
      </c>
      <c r="AE556">
        <f t="shared" ca="1" si="233"/>
        <v>4</v>
      </c>
      <c r="AF556" s="46">
        <f t="shared" ca="1" si="234"/>
        <v>-29054.089628125195</v>
      </c>
      <c r="AH556" s="42">
        <f t="shared" ca="1" si="251"/>
        <v>0.51297969449497338</v>
      </c>
      <c r="AI556" s="42">
        <f t="shared" ca="1" si="251"/>
        <v>0.36849945726027278</v>
      </c>
      <c r="AJ556" s="42">
        <f t="shared" ca="1" si="251"/>
        <v>0.80493823416669685</v>
      </c>
      <c r="AK556" s="42">
        <f t="shared" ca="1" si="251"/>
        <v>0.31077642030966124</v>
      </c>
      <c r="AL556" s="42">
        <f t="shared" ca="1" si="251"/>
        <v>0.86331376190378184</v>
      </c>
      <c r="AM556" s="42">
        <f t="shared" ca="1" si="251"/>
        <v>0.12708440807934041</v>
      </c>
    </row>
    <row r="557" spans="9:39" x14ac:dyDescent="0.3">
      <c r="I557">
        <v>554</v>
      </c>
      <c r="J557" s="14">
        <f t="shared" ca="1" si="235"/>
        <v>-59420</v>
      </c>
      <c r="K557" s="41">
        <f t="shared" ca="1" si="236"/>
        <v>19.32</v>
      </c>
      <c r="L557" s="41">
        <f t="shared" ca="1" si="237"/>
        <v>12.57</v>
      </c>
      <c r="M557" s="14">
        <f t="shared" ca="1" si="238"/>
        <v>4950</v>
      </c>
      <c r="N557" s="14">
        <f t="shared" ca="1" si="228"/>
        <v>23412.5</v>
      </c>
      <c r="O557" s="41">
        <f t="shared" ca="1" si="239"/>
        <v>19.239999999999998</v>
      </c>
      <c r="P557" s="41">
        <f t="shared" ca="1" si="240"/>
        <v>12.82</v>
      </c>
      <c r="Q557" s="14">
        <f t="shared" ca="1" si="241"/>
        <v>4993</v>
      </c>
      <c r="R557" s="14">
        <f t="shared" ca="1" si="229"/>
        <v>22055.05999999999</v>
      </c>
      <c r="S557" s="41">
        <f t="shared" ca="1" si="242"/>
        <v>17.809999999999999</v>
      </c>
      <c r="T557" s="41">
        <f t="shared" ca="1" si="243"/>
        <v>13.45</v>
      </c>
      <c r="U557" s="14">
        <f t="shared" ca="1" si="244"/>
        <v>5171</v>
      </c>
      <c r="V557" s="14">
        <f t="shared" ca="1" si="230"/>
        <v>12545.559999999998</v>
      </c>
      <c r="W557" s="41">
        <f t="shared" ca="1" si="245"/>
        <v>19.329999999999998</v>
      </c>
      <c r="X557" s="41">
        <f t="shared" ca="1" si="246"/>
        <v>12.55</v>
      </c>
      <c r="Y557" s="14">
        <f t="shared" ca="1" si="247"/>
        <v>5069</v>
      </c>
      <c r="Z557" s="14">
        <f t="shared" ca="1" si="231"/>
        <v>24367.819999999985</v>
      </c>
      <c r="AA557" s="41">
        <f t="shared" ca="1" si="248"/>
        <v>18.25</v>
      </c>
      <c r="AB557" s="41">
        <f t="shared" ca="1" si="249"/>
        <v>13.9</v>
      </c>
      <c r="AC557" s="14">
        <f t="shared" ca="1" si="250"/>
        <v>4927</v>
      </c>
      <c r="AD557" s="14">
        <f t="shared" ca="1" si="232"/>
        <v>0</v>
      </c>
      <c r="AE557">
        <f t="shared" ca="1" si="233"/>
        <v>4</v>
      </c>
      <c r="AF557" s="46">
        <f t="shared" ca="1" si="234"/>
        <v>11444.602770384197</v>
      </c>
      <c r="AH557" s="42">
        <f t="shared" ca="1" si="251"/>
        <v>3.9507271018821566E-2</v>
      </c>
      <c r="AI557" s="42">
        <f t="shared" ca="1" si="251"/>
        <v>4.3398182496977578E-2</v>
      </c>
      <c r="AJ557" s="42">
        <f t="shared" ca="1" si="251"/>
        <v>0.83304610981927452</v>
      </c>
      <c r="AK557" s="42">
        <f t="shared" ca="1" si="251"/>
        <v>0.6910627041755476</v>
      </c>
      <c r="AL557" s="42">
        <f t="shared" ca="1" si="251"/>
        <v>2.7526792873879935E-2</v>
      </c>
      <c r="AM557" s="42">
        <f t="shared" ca="1" si="251"/>
        <v>0.61783322647646355</v>
      </c>
    </row>
    <row r="558" spans="9:39" x14ac:dyDescent="0.3">
      <c r="I558">
        <v>555</v>
      </c>
      <c r="J558" s="14">
        <f t="shared" ca="1" si="235"/>
        <v>-60100</v>
      </c>
      <c r="K558" s="41">
        <f t="shared" ca="1" si="236"/>
        <v>18.61</v>
      </c>
      <c r="L558" s="41">
        <f t="shared" ca="1" si="237"/>
        <v>13.08</v>
      </c>
      <c r="M558" s="14">
        <f t="shared" ca="1" si="238"/>
        <v>5307</v>
      </c>
      <c r="N558" s="14">
        <f t="shared" ca="1" si="228"/>
        <v>19347.709999999995</v>
      </c>
      <c r="O558" s="41">
        <f t="shared" ca="1" si="239"/>
        <v>19.3</v>
      </c>
      <c r="P558" s="41">
        <f t="shared" ca="1" si="240"/>
        <v>12.77</v>
      </c>
      <c r="Q558" s="14">
        <f t="shared" ca="1" si="241"/>
        <v>5162</v>
      </c>
      <c r="R558" s="14">
        <f t="shared" ca="1" si="229"/>
        <v>23707.860000000008</v>
      </c>
      <c r="S558" s="41">
        <f t="shared" ca="1" si="242"/>
        <v>19.34</v>
      </c>
      <c r="T558" s="41">
        <f t="shared" ca="1" si="243"/>
        <v>13.24</v>
      </c>
      <c r="U558" s="14">
        <f t="shared" ca="1" si="244"/>
        <v>5116</v>
      </c>
      <c r="V558" s="14">
        <f t="shared" ca="1" si="230"/>
        <v>21207.599999999999</v>
      </c>
      <c r="W558" s="41">
        <f t="shared" ca="1" si="245"/>
        <v>17.920000000000002</v>
      </c>
      <c r="X558" s="41">
        <f t="shared" ca="1" si="246"/>
        <v>13.29</v>
      </c>
      <c r="Y558" s="14">
        <f t="shared" ca="1" si="247"/>
        <v>4991</v>
      </c>
      <c r="Z558" s="14">
        <f t="shared" ca="1" si="231"/>
        <v>0</v>
      </c>
      <c r="AA558" s="41">
        <f t="shared" ca="1" si="248"/>
        <v>18.649999999999999</v>
      </c>
      <c r="AB558" s="41">
        <f t="shared" ca="1" si="249"/>
        <v>13.38</v>
      </c>
      <c r="AC558" s="14">
        <f t="shared" ca="1" si="250"/>
        <v>4977</v>
      </c>
      <c r="AD558" s="14">
        <f t="shared" ca="1" si="232"/>
        <v>0</v>
      </c>
      <c r="AE558">
        <f t="shared" ca="1" si="233"/>
        <v>3</v>
      </c>
      <c r="AF558" s="46">
        <f t="shared" ca="1" si="234"/>
        <v>-2774.7381972024291</v>
      </c>
      <c r="AH558" s="42">
        <f t="shared" ca="1" si="251"/>
        <v>0.96856508946742603</v>
      </c>
      <c r="AI558" s="42">
        <f t="shared" ca="1" si="251"/>
        <v>0.76138279954738231</v>
      </c>
      <c r="AJ558" s="42">
        <f t="shared" ca="1" si="251"/>
        <v>0.62402842343716936</v>
      </c>
      <c r="AK558" s="42">
        <f t="shared" ca="1" si="251"/>
        <v>4.7973740969020628E-4</v>
      </c>
      <c r="AL558" s="42">
        <f t="shared" ca="1" si="251"/>
        <v>8.6006251529850641E-2</v>
      </c>
      <c r="AM558" s="42">
        <f t="shared" ca="1" si="251"/>
        <v>3.5010118886894426E-2</v>
      </c>
    </row>
    <row r="559" spans="9:39" x14ac:dyDescent="0.3">
      <c r="I559">
        <v>556</v>
      </c>
      <c r="J559" s="14">
        <f t="shared" ca="1" si="235"/>
        <v>-58354</v>
      </c>
      <c r="K559" s="41">
        <f t="shared" ca="1" si="236"/>
        <v>18.670000000000002</v>
      </c>
      <c r="L559" s="41">
        <f t="shared" ca="1" si="237"/>
        <v>13.44</v>
      </c>
      <c r="M559" s="14">
        <f t="shared" ca="1" si="238"/>
        <v>5159</v>
      </c>
      <c r="N559" s="14">
        <f t="shared" ca="1" si="228"/>
        <v>16981.570000000011</v>
      </c>
      <c r="O559" s="41">
        <f t="shared" ca="1" si="239"/>
        <v>18.25</v>
      </c>
      <c r="P559" s="41">
        <f t="shared" ca="1" si="240"/>
        <v>13.65</v>
      </c>
      <c r="Q559" s="14">
        <f t="shared" ca="1" si="241"/>
        <v>5000</v>
      </c>
      <c r="R559" s="14">
        <f t="shared" ca="1" si="229"/>
        <v>13000</v>
      </c>
      <c r="S559" s="41">
        <f t="shared" ca="1" si="242"/>
        <v>18.899999999999999</v>
      </c>
      <c r="T559" s="41">
        <f t="shared" ca="1" si="243"/>
        <v>13.34</v>
      </c>
      <c r="U559" s="14">
        <f t="shared" ca="1" si="244"/>
        <v>5011</v>
      </c>
      <c r="V559" s="14">
        <f t="shared" ca="1" si="230"/>
        <v>17861.159999999993</v>
      </c>
      <c r="W559" s="41">
        <f t="shared" ca="1" si="245"/>
        <v>18</v>
      </c>
      <c r="X559" s="41">
        <f t="shared" ca="1" si="246"/>
        <v>13.28</v>
      </c>
      <c r="Y559" s="14">
        <f t="shared" ca="1" si="247"/>
        <v>4944</v>
      </c>
      <c r="Z559" s="14">
        <f t="shared" ca="1" si="231"/>
        <v>13335.680000000004</v>
      </c>
      <c r="AA559" s="41">
        <f t="shared" ca="1" si="248"/>
        <v>18.39</v>
      </c>
      <c r="AB559" s="41">
        <f t="shared" ca="1" si="249"/>
        <v>12.65</v>
      </c>
      <c r="AC559" s="14">
        <f t="shared" ca="1" si="250"/>
        <v>5086</v>
      </c>
      <c r="AD559" s="14">
        <f t="shared" ca="1" si="232"/>
        <v>0</v>
      </c>
      <c r="AE559">
        <f t="shared" ca="1" si="233"/>
        <v>4</v>
      </c>
      <c r="AF559" s="46">
        <f t="shared" ca="1" si="234"/>
        <v>-4909.4483461470518</v>
      </c>
      <c r="AH559" s="42">
        <f t="shared" ca="1" si="251"/>
        <v>0.33364833947003369</v>
      </c>
      <c r="AI559" s="42">
        <f t="shared" ca="1" si="251"/>
        <v>0.35948379427377541</v>
      </c>
      <c r="AJ559" s="42">
        <f t="shared" ca="1" si="251"/>
        <v>0.94375592402857</v>
      </c>
      <c r="AK559" s="42">
        <f t="shared" ca="1" si="251"/>
        <v>3.6967307286252193E-2</v>
      </c>
      <c r="AL559" s="42">
        <f t="shared" ca="1" si="251"/>
        <v>0.51740335457257758</v>
      </c>
      <c r="AM559" s="42">
        <f t="shared" ca="1" si="251"/>
        <v>0.61159233296142224</v>
      </c>
    </row>
    <row r="560" spans="9:39" x14ac:dyDescent="0.3">
      <c r="I560">
        <v>557</v>
      </c>
      <c r="J560" s="14">
        <f t="shared" ca="1" si="235"/>
        <v>-60092</v>
      </c>
      <c r="K560" s="41">
        <f t="shared" ca="1" si="236"/>
        <v>18.11</v>
      </c>
      <c r="L560" s="41">
        <f t="shared" ca="1" si="237"/>
        <v>13.39</v>
      </c>
      <c r="M560" s="14">
        <f t="shared" ca="1" si="238"/>
        <v>5158</v>
      </c>
      <c r="N560" s="14">
        <f t="shared" ca="1" si="228"/>
        <v>14345.759999999995</v>
      </c>
      <c r="O560" s="41">
        <f t="shared" ca="1" si="239"/>
        <v>19.489999999999998</v>
      </c>
      <c r="P560" s="41">
        <f t="shared" ca="1" si="240"/>
        <v>13.08</v>
      </c>
      <c r="Q560" s="14" t="b">
        <f t="shared" ca="1" si="241"/>
        <v>0</v>
      </c>
      <c r="R560" s="14">
        <f t="shared" ca="1" si="229"/>
        <v>-10000</v>
      </c>
      <c r="S560" s="41">
        <f t="shared" ca="1" si="242"/>
        <v>18.829999999999998</v>
      </c>
      <c r="T560" s="41">
        <f t="shared" ca="1" si="243"/>
        <v>13.39</v>
      </c>
      <c r="U560" s="14">
        <f t="shared" ca="1" si="244"/>
        <v>5107</v>
      </c>
      <c r="V560" s="14">
        <f t="shared" ca="1" si="230"/>
        <v>17782.079999999987</v>
      </c>
      <c r="W560" s="41">
        <f t="shared" ca="1" si="245"/>
        <v>19.34</v>
      </c>
      <c r="X560" s="41">
        <f t="shared" ca="1" si="246"/>
        <v>13.17</v>
      </c>
      <c r="Y560" s="14">
        <f t="shared" ca="1" si="247"/>
        <v>5011</v>
      </c>
      <c r="Z560" s="14">
        <f t="shared" ca="1" si="231"/>
        <v>20917.87</v>
      </c>
      <c r="AA560" s="41">
        <f t="shared" ca="1" si="248"/>
        <v>18.670000000000002</v>
      </c>
      <c r="AB560" s="41">
        <f t="shared" ca="1" si="249"/>
        <v>13.66</v>
      </c>
      <c r="AC560" s="14">
        <f t="shared" ca="1" si="250"/>
        <v>5165</v>
      </c>
      <c r="AD560" s="14">
        <f t="shared" ca="1" si="232"/>
        <v>0</v>
      </c>
      <c r="AE560">
        <f t="shared" ca="1" si="233"/>
        <v>4</v>
      </c>
      <c r="AF560" s="46">
        <f t="shared" ca="1" si="234"/>
        <v>-22602.961335118958</v>
      </c>
      <c r="AH560" s="42">
        <f t="shared" ca="1" si="251"/>
        <v>0.13173052522866291</v>
      </c>
      <c r="AI560" s="42">
        <f t="shared" ca="1" si="251"/>
        <v>0.18795760902783998</v>
      </c>
      <c r="AJ560" s="42">
        <f t="shared" ca="1" si="251"/>
        <v>0.59956251647599668</v>
      </c>
      <c r="AK560" s="42">
        <f t="shared" ca="1" si="251"/>
        <v>0.18457040838944405</v>
      </c>
      <c r="AL560" s="42">
        <f t="shared" ca="1" si="251"/>
        <v>0.70864117714517116</v>
      </c>
      <c r="AM560" s="42">
        <f t="shared" ca="1" si="251"/>
        <v>0.18086205472043548</v>
      </c>
    </row>
    <row r="561" spans="9:39" x14ac:dyDescent="0.3">
      <c r="I561">
        <v>558</v>
      </c>
      <c r="J561" s="14">
        <f t="shared" ca="1" si="235"/>
        <v>-60037</v>
      </c>
      <c r="K561" s="41">
        <f t="shared" ca="1" si="236"/>
        <v>19.28</v>
      </c>
      <c r="L561" s="41">
        <f t="shared" ca="1" si="237"/>
        <v>13.37</v>
      </c>
      <c r="M561" s="14">
        <f t="shared" ca="1" si="238"/>
        <v>5198</v>
      </c>
      <c r="N561" s="14">
        <f t="shared" ca="1" si="228"/>
        <v>20720.180000000011</v>
      </c>
      <c r="O561" s="41">
        <f t="shared" ca="1" si="239"/>
        <v>18.829999999999998</v>
      </c>
      <c r="P561" s="41">
        <f t="shared" ca="1" si="240"/>
        <v>13.93</v>
      </c>
      <c r="Q561" s="14">
        <f t="shared" ca="1" si="241"/>
        <v>5149</v>
      </c>
      <c r="R561" s="14">
        <f t="shared" ca="1" si="229"/>
        <v>15230.099999999991</v>
      </c>
      <c r="S561" s="41">
        <f t="shared" ca="1" si="242"/>
        <v>17.97</v>
      </c>
      <c r="T561" s="41">
        <f t="shared" ca="1" si="243"/>
        <v>13.26</v>
      </c>
      <c r="U561" s="14">
        <f t="shared" ca="1" si="244"/>
        <v>5015</v>
      </c>
      <c r="V561" s="14">
        <f t="shared" ca="1" si="230"/>
        <v>13620.649999999994</v>
      </c>
      <c r="W561" s="41">
        <f t="shared" ca="1" si="245"/>
        <v>19.399999999999999</v>
      </c>
      <c r="X561" s="41">
        <f t="shared" ca="1" si="246"/>
        <v>12.53</v>
      </c>
      <c r="Y561" s="14">
        <f t="shared" ca="1" si="247"/>
        <v>5138</v>
      </c>
      <c r="Z561" s="14">
        <f t="shared" ca="1" si="231"/>
        <v>0</v>
      </c>
      <c r="AA561" s="41">
        <f t="shared" ca="1" si="248"/>
        <v>18.46</v>
      </c>
      <c r="AB561" s="41">
        <f t="shared" ca="1" si="249"/>
        <v>13.03</v>
      </c>
      <c r="AC561" s="14">
        <f t="shared" ca="1" si="250"/>
        <v>5087</v>
      </c>
      <c r="AD561" s="14">
        <f t="shared" ca="1" si="232"/>
        <v>0</v>
      </c>
      <c r="AE561">
        <f t="shared" ca="1" si="233"/>
        <v>3</v>
      </c>
      <c r="AF561" s="46">
        <f t="shared" ca="1" si="234"/>
        <v>-14621.476612135564</v>
      </c>
      <c r="AH561" s="42">
        <f t="shared" ca="1" si="251"/>
        <v>0.23234078159566318</v>
      </c>
      <c r="AI561" s="42">
        <f t="shared" ca="1" si="251"/>
        <v>0.51994873385587137</v>
      </c>
      <c r="AJ561" s="42">
        <f t="shared" ca="1" si="251"/>
        <v>0.63736270014814089</v>
      </c>
      <c r="AK561" s="42">
        <f t="shared" ref="AH561:AM603" ca="1" si="252">RAND()</f>
        <v>0.96795660638238856</v>
      </c>
      <c r="AL561" s="42">
        <f t="shared" ca="1" si="252"/>
        <v>0.26667616219995993</v>
      </c>
      <c r="AM561" s="42">
        <f t="shared" ca="1" si="252"/>
        <v>6.0636408750154303E-3</v>
      </c>
    </row>
    <row r="562" spans="9:39" x14ac:dyDescent="0.3">
      <c r="I562">
        <v>559</v>
      </c>
      <c r="J562" s="14">
        <f t="shared" ca="1" si="235"/>
        <v>-63427</v>
      </c>
      <c r="K562" s="41">
        <f t="shared" ca="1" si="236"/>
        <v>17.87</v>
      </c>
      <c r="L562" s="41">
        <f t="shared" ca="1" si="237"/>
        <v>13.8</v>
      </c>
      <c r="M562" s="14">
        <f t="shared" ca="1" si="238"/>
        <v>5094</v>
      </c>
      <c r="N562" s="14">
        <f t="shared" ca="1" si="228"/>
        <v>10732.580000000002</v>
      </c>
      <c r="O562" s="41">
        <f t="shared" ca="1" si="239"/>
        <v>18.78</v>
      </c>
      <c r="P562" s="41">
        <f t="shared" ca="1" si="240"/>
        <v>13.44</v>
      </c>
      <c r="Q562" s="14">
        <f t="shared" ca="1" si="241"/>
        <v>4913</v>
      </c>
      <c r="R562" s="14">
        <f t="shared" ca="1" si="229"/>
        <v>16235.420000000009</v>
      </c>
      <c r="S562" s="41">
        <f t="shared" ca="1" si="242"/>
        <v>18.72</v>
      </c>
      <c r="T562" s="41">
        <f t="shared" ca="1" si="243"/>
        <v>13.95</v>
      </c>
      <c r="U562" s="14">
        <f t="shared" ca="1" si="244"/>
        <v>5060</v>
      </c>
      <c r="V562" s="14">
        <f t="shared" ca="1" si="230"/>
        <v>14136.199999999997</v>
      </c>
      <c r="W562" s="41">
        <f t="shared" ca="1" si="245"/>
        <v>19.07</v>
      </c>
      <c r="X562" s="41">
        <f t="shared" ca="1" si="246"/>
        <v>13.32</v>
      </c>
      <c r="Y562" s="14">
        <f t="shared" ca="1" si="247"/>
        <v>5127</v>
      </c>
      <c r="Z562" s="14">
        <f t="shared" ca="1" si="231"/>
        <v>19480.25</v>
      </c>
      <c r="AA562" s="41">
        <f t="shared" ca="1" si="248"/>
        <v>17.77</v>
      </c>
      <c r="AB562" s="41">
        <f t="shared" ca="1" si="249"/>
        <v>13.44</v>
      </c>
      <c r="AC562" s="14">
        <f t="shared" ca="1" si="250"/>
        <v>5126</v>
      </c>
      <c r="AD562" s="14">
        <f t="shared" ca="1" si="232"/>
        <v>0</v>
      </c>
      <c r="AE562">
        <f t="shared" ca="1" si="233"/>
        <v>4</v>
      </c>
      <c r="AF562" s="46">
        <f t="shared" ca="1" si="234"/>
        <v>-10899.292296294549</v>
      </c>
      <c r="AH562" s="42">
        <f t="shared" ca="1" si="252"/>
        <v>0.66113847023596317</v>
      </c>
      <c r="AI562" s="42">
        <f t="shared" ca="1" si="252"/>
        <v>5.2745773275514773E-2</v>
      </c>
      <c r="AJ562" s="42">
        <f t="shared" ca="1" si="252"/>
        <v>0.98207237656770696</v>
      </c>
      <c r="AK562" s="42">
        <f t="shared" ca="1" si="252"/>
        <v>0.21586872838383508</v>
      </c>
      <c r="AL562" s="42">
        <f t="shared" ca="1" si="252"/>
        <v>0.89980514461277439</v>
      </c>
      <c r="AM562" s="42">
        <f t="shared" ca="1" si="252"/>
        <v>0.2559814087289608</v>
      </c>
    </row>
    <row r="563" spans="9:39" x14ac:dyDescent="0.3">
      <c r="I563">
        <v>560</v>
      </c>
      <c r="J563" s="14">
        <f t="shared" ca="1" si="235"/>
        <v>-58844</v>
      </c>
      <c r="K563" s="41">
        <f t="shared" ca="1" si="236"/>
        <v>18.41</v>
      </c>
      <c r="L563" s="41">
        <f t="shared" ca="1" si="237"/>
        <v>13.38</v>
      </c>
      <c r="M563" s="14">
        <f t="shared" ca="1" si="238"/>
        <v>5268</v>
      </c>
      <c r="N563" s="14">
        <f t="shared" ca="1" si="228"/>
        <v>16498.039999999997</v>
      </c>
      <c r="O563" s="41">
        <f t="shared" ca="1" si="239"/>
        <v>18.37</v>
      </c>
      <c r="P563" s="41">
        <f t="shared" ca="1" si="240"/>
        <v>13.93</v>
      </c>
      <c r="Q563" s="14">
        <f t="shared" ca="1" si="241"/>
        <v>5168</v>
      </c>
      <c r="R563" s="14">
        <f t="shared" ca="1" si="229"/>
        <v>12945.920000000006</v>
      </c>
      <c r="S563" s="41">
        <f t="shared" ca="1" si="242"/>
        <v>19.13</v>
      </c>
      <c r="T563" s="41">
        <f t="shared" ca="1" si="243"/>
        <v>13.79</v>
      </c>
      <c r="U563" s="14">
        <f t="shared" ca="1" si="244"/>
        <v>5196</v>
      </c>
      <c r="V563" s="14">
        <f t="shared" ca="1" si="230"/>
        <v>17746.64</v>
      </c>
      <c r="W563" s="41">
        <f t="shared" ca="1" si="245"/>
        <v>18.68</v>
      </c>
      <c r="X563" s="41">
        <f t="shared" ca="1" si="246"/>
        <v>13.16</v>
      </c>
      <c r="Y563" s="14">
        <f t="shared" ca="1" si="247"/>
        <v>5001</v>
      </c>
      <c r="Z563" s="14">
        <f t="shared" ca="1" si="231"/>
        <v>17605.519999999997</v>
      </c>
      <c r="AA563" s="41">
        <f t="shared" ca="1" si="248"/>
        <v>18.77</v>
      </c>
      <c r="AB563" s="41">
        <f t="shared" ca="1" si="249"/>
        <v>12.55</v>
      </c>
      <c r="AC563" s="14">
        <f t="shared" ca="1" si="250"/>
        <v>5129</v>
      </c>
      <c r="AD563" s="14">
        <f t="shared" ca="1" si="232"/>
        <v>21902.379999999994</v>
      </c>
      <c r="AE563">
        <f t="shared" ca="1" si="233"/>
        <v>5</v>
      </c>
      <c r="AF563" s="46">
        <f t="shared" ca="1" si="234"/>
        <v>12692.816825674614</v>
      </c>
      <c r="AH563" s="42">
        <f t="shared" ca="1" si="252"/>
        <v>0.88038190739403022</v>
      </c>
      <c r="AI563" s="42">
        <f t="shared" ca="1" si="252"/>
        <v>0.47006642304011892</v>
      </c>
      <c r="AJ563" s="42">
        <f t="shared" ca="1" si="252"/>
        <v>0.89962150592851864</v>
      </c>
      <c r="AK563" s="42">
        <f t="shared" ca="1" si="252"/>
        <v>0.85805580697648576</v>
      </c>
      <c r="AL563" s="42">
        <f t="shared" ca="1" si="252"/>
        <v>0.58512174905204184</v>
      </c>
      <c r="AM563" s="42">
        <f t="shared" ca="1" si="252"/>
        <v>0.93966894026291992</v>
      </c>
    </row>
    <row r="564" spans="9:39" x14ac:dyDescent="0.3">
      <c r="I564">
        <v>561</v>
      </c>
      <c r="J564" s="14">
        <f t="shared" ca="1" si="235"/>
        <v>-58601</v>
      </c>
      <c r="K564" s="41">
        <f t="shared" ca="1" si="236"/>
        <v>18.09</v>
      </c>
      <c r="L564" s="41">
        <f t="shared" ca="1" si="237"/>
        <v>13.46</v>
      </c>
      <c r="M564" s="14">
        <f t="shared" ca="1" si="238"/>
        <v>5082</v>
      </c>
      <c r="N564" s="14">
        <f t="shared" ca="1" si="228"/>
        <v>13529.659999999996</v>
      </c>
      <c r="O564" s="41">
        <f t="shared" ca="1" si="239"/>
        <v>18.489999999999998</v>
      </c>
      <c r="P564" s="41">
        <f t="shared" ca="1" si="240"/>
        <v>13.82</v>
      </c>
      <c r="Q564" s="14">
        <f t="shared" ca="1" si="241"/>
        <v>5139</v>
      </c>
      <c r="R564" s="14">
        <f t="shared" ca="1" si="229"/>
        <v>13999.12999999999</v>
      </c>
      <c r="S564" s="41">
        <f t="shared" ca="1" si="242"/>
        <v>18.3</v>
      </c>
      <c r="T564" s="41">
        <f t="shared" ca="1" si="243"/>
        <v>13.83</v>
      </c>
      <c r="U564" s="14">
        <f t="shared" ca="1" si="244"/>
        <v>5166</v>
      </c>
      <c r="V564" s="14">
        <f t="shared" ca="1" si="230"/>
        <v>13092.020000000004</v>
      </c>
      <c r="W564" s="41">
        <f t="shared" ca="1" si="245"/>
        <v>19.48</v>
      </c>
      <c r="X564" s="41">
        <f t="shared" ca="1" si="246"/>
        <v>12.58</v>
      </c>
      <c r="Y564" s="14">
        <f t="shared" ca="1" si="247"/>
        <v>5158</v>
      </c>
      <c r="Z564" s="14">
        <f t="shared" ca="1" si="231"/>
        <v>25590.200000000004</v>
      </c>
      <c r="AA564" s="41">
        <f t="shared" ca="1" si="248"/>
        <v>18.23</v>
      </c>
      <c r="AB564" s="41">
        <f t="shared" ca="1" si="249"/>
        <v>12.72</v>
      </c>
      <c r="AC564" s="14">
        <f t="shared" ca="1" si="250"/>
        <v>5076</v>
      </c>
      <c r="AD564" s="14">
        <f t="shared" ca="1" si="232"/>
        <v>0</v>
      </c>
      <c r="AE564">
        <f t="shared" ca="1" si="233"/>
        <v>4</v>
      </c>
      <c r="AF564" s="46">
        <f t="shared" ca="1" si="234"/>
        <v>-1996.0813596095043</v>
      </c>
      <c r="AH564" s="42">
        <f t="shared" ca="1" si="252"/>
        <v>0.28703936678177389</v>
      </c>
      <c r="AI564" s="42">
        <f t="shared" ca="1" si="252"/>
        <v>0.16040795756673121</v>
      </c>
      <c r="AJ564" s="42">
        <f t="shared" ca="1" si="252"/>
        <v>0.80569713785737673</v>
      </c>
      <c r="AK564" s="42">
        <f t="shared" ca="1" si="252"/>
        <v>0.60009070505837447</v>
      </c>
      <c r="AL564" s="42">
        <f t="shared" ca="1" si="252"/>
        <v>0.30652886698551207</v>
      </c>
      <c r="AM564" s="42">
        <f t="shared" ca="1" si="252"/>
        <v>0.61395024921137975</v>
      </c>
    </row>
    <row r="565" spans="9:39" x14ac:dyDescent="0.3">
      <c r="I565">
        <v>562</v>
      </c>
      <c r="J565" s="14">
        <f t="shared" ca="1" si="235"/>
        <v>-60995</v>
      </c>
      <c r="K565" s="41">
        <f t="shared" ca="1" si="236"/>
        <v>18.86</v>
      </c>
      <c r="L565" s="41">
        <f t="shared" ca="1" si="237"/>
        <v>12.53</v>
      </c>
      <c r="M565" s="14">
        <f t="shared" ca="1" si="238"/>
        <v>4900</v>
      </c>
      <c r="N565" s="14">
        <f t="shared" ca="1" si="228"/>
        <v>21017</v>
      </c>
      <c r="O565" s="41">
        <f t="shared" ca="1" si="239"/>
        <v>19.13</v>
      </c>
      <c r="P565" s="41">
        <f t="shared" ca="1" si="240"/>
        <v>13.27</v>
      </c>
      <c r="Q565" s="14">
        <f t="shared" ca="1" si="241"/>
        <v>5146</v>
      </c>
      <c r="R565" s="14">
        <f t="shared" ca="1" si="229"/>
        <v>20155.559999999998</v>
      </c>
      <c r="S565" s="41">
        <f t="shared" ca="1" si="242"/>
        <v>18.22</v>
      </c>
      <c r="T565" s="41">
        <f t="shared" ca="1" si="243"/>
        <v>13.14</v>
      </c>
      <c r="U565" s="14">
        <f t="shared" ca="1" si="244"/>
        <v>5183</v>
      </c>
      <c r="V565" s="14">
        <f t="shared" ca="1" si="230"/>
        <v>16329.639999999992</v>
      </c>
      <c r="W565" s="41">
        <f t="shared" ca="1" si="245"/>
        <v>17.739999999999998</v>
      </c>
      <c r="X565" s="41">
        <f t="shared" ca="1" si="246"/>
        <v>13.07</v>
      </c>
      <c r="Y565" s="14">
        <f t="shared" ca="1" si="247"/>
        <v>5019</v>
      </c>
      <c r="Z565" s="14">
        <f t="shared" ca="1" si="231"/>
        <v>13438.729999999992</v>
      </c>
      <c r="AA565" s="41">
        <f t="shared" ca="1" si="248"/>
        <v>17.86</v>
      </c>
      <c r="AB565" s="41">
        <f t="shared" ca="1" si="249"/>
        <v>12.98</v>
      </c>
      <c r="AC565" s="14">
        <f t="shared" ca="1" si="250"/>
        <v>5143</v>
      </c>
      <c r="AD565" s="14">
        <f t="shared" ca="1" si="232"/>
        <v>0</v>
      </c>
      <c r="AE565">
        <f t="shared" ca="1" si="233"/>
        <v>4</v>
      </c>
      <c r="AF565" s="46">
        <f t="shared" ca="1" si="234"/>
        <v>1062.4043783035013</v>
      </c>
      <c r="AH565" s="42">
        <f t="shared" ca="1" si="252"/>
        <v>1.0023886714857988E-2</v>
      </c>
      <c r="AI565" s="42">
        <f t="shared" ca="1" si="252"/>
        <v>0.39193529573718922</v>
      </c>
      <c r="AJ565" s="42">
        <f t="shared" ca="1" si="252"/>
        <v>0.71396898617880833</v>
      </c>
      <c r="AK565" s="42">
        <f t="shared" ca="1" si="252"/>
        <v>0.17431417030611274</v>
      </c>
      <c r="AL565" s="42">
        <f t="shared" ca="1" si="252"/>
        <v>0.4253951393627261</v>
      </c>
      <c r="AM565" s="42">
        <f t="shared" ca="1" si="252"/>
        <v>0.67390670096113159</v>
      </c>
    </row>
    <row r="566" spans="9:39" x14ac:dyDescent="0.3">
      <c r="I566">
        <v>563</v>
      </c>
      <c r="J566" s="14">
        <f t="shared" ca="1" si="235"/>
        <v>-62752</v>
      </c>
      <c r="K566" s="41">
        <f t="shared" ca="1" si="236"/>
        <v>18.37</v>
      </c>
      <c r="L566" s="41">
        <f t="shared" ca="1" si="237"/>
        <v>13.74</v>
      </c>
      <c r="M566" s="14">
        <f t="shared" ca="1" si="238"/>
        <v>5242</v>
      </c>
      <c r="N566" s="14">
        <f t="shared" ca="1" si="228"/>
        <v>14270.460000000003</v>
      </c>
      <c r="O566" s="41">
        <f t="shared" ca="1" si="239"/>
        <v>17.95</v>
      </c>
      <c r="P566" s="41">
        <f t="shared" ca="1" si="240"/>
        <v>13.27</v>
      </c>
      <c r="Q566" s="14">
        <f t="shared" ca="1" si="241"/>
        <v>5079</v>
      </c>
      <c r="R566" s="14">
        <f t="shared" ca="1" si="229"/>
        <v>13769.719999999998</v>
      </c>
      <c r="S566" s="41">
        <f t="shared" ca="1" si="242"/>
        <v>17.739999999999998</v>
      </c>
      <c r="T566" s="41">
        <f t="shared" ca="1" si="243"/>
        <v>13.71</v>
      </c>
      <c r="U566" s="14">
        <f t="shared" ca="1" si="244"/>
        <v>5130</v>
      </c>
      <c r="V566" s="14">
        <f t="shared" ca="1" si="230"/>
        <v>10673.899999999987</v>
      </c>
      <c r="W566" s="41">
        <f t="shared" ca="1" si="245"/>
        <v>18.52</v>
      </c>
      <c r="X566" s="41">
        <f t="shared" ca="1" si="246"/>
        <v>12.6</v>
      </c>
      <c r="Y566" s="14">
        <f t="shared" ca="1" si="247"/>
        <v>4901</v>
      </c>
      <c r="Z566" s="14">
        <f t="shared" ca="1" si="231"/>
        <v>19013.919999999998</v>
      </c>
      <c r="AA566" s="41">
        <f t="shared" ca="1" si="248"/>
        <v>18.34</v>
      </c>
      <c r="AB566" s="41">
        <f t="shared" ca="1" si="249"/>
        <v>13.61</v>
      </c>
      <c r="AC566" s="14">
        <f t="shared" ca="1" si="250"/>
        <v>5092</v>
      </c>
      <c r="AD566" s="14">
        <f t="shared" ca="1" si="232"/>
        <v>14085.160000000003</v>
      </c>
      <c r="AE566">
        <f t="shared" ca="1" si="233"/>
        <v>5</v>
      </c>
      <c r="AF566" s="46">
        <f t="shared" ca="1" si="234"/>
        <v>-2345.5012926418603</v>
      </c>
      <c r="AH566" s="42">
        <f t="shared" ca="1" si="252"/>
        <v>0.8307898084388331</v>
      </c>
      <c r="AI566" s="42">
        <f t="shared" ca="1" si="252"/>
        <v>0.12517797068460135</v>
      </c>
      <c r="AJ566" s="42">
        <f t="shared" ca="1" si="252"/>
        <v>0.6595198897419321</v>
      </c>
      <c r="AK566" s="42">
        <f t="shared" ca="1" si="252"/>
        <v>9.5800311010812877E-2</v>
      </c>
      <c r="AL566" s="42">
        <f t="shared" ca="1" si="252"/>
        <v>0.33335373660198764</v>
      </c>
      <c r="AM566" s="42">
        <f t="shared" ca="1" si="252"/>
        <v>0.96796971738675452</v>
      </c>
    </row>
    <row r="567" spans="9:39" x14ac:dyDescent="0.3">
      <c r="I567">
        <v>564</v>
      </c>
      <c r="J567" s="14">
        <f t="shared" ca="1" si="235"/>
        <v>-60393</v>
      </c>
      <c r="K567" s="41">
        <f t="shared" ca="1" si="236"/>
        <v>18.46</v>
      </c>
      <c r="L567" s="41">
        <f t="shared" ca="1" si="237"/>
        <v>13.93</v>
      </c>
      <c r="M567" s="14">
        <f t="shared" ca="1" si="238"/>
        <v>5256</v>
      </c>
      <c r="N567" s="14">
        <f t="shared" ca="1" si="228"/>
        <v>13809.680000000008</v>
      </c>
      <c r="O567" s="41">
        <f t="shared" ca="1" si="239"/>
        <v>18.350000000000001</v>
      </c>
      <c r="P567" s="41">
        <f t="shared" ca="1" si="240"/>
        <v>13.29</v>
      </c>
      <c r="Q567" s="14">
        <f t="shared" ca="1" si="241"/>
        <v>5350</v>
      </c>
      <c r="R567" s="14">
        <f t="shared" ca="1" si="229"/>
        <v>17071.000000000011</v>
      </c>
      <c r="S567" s="41">
        <f t="shared" ca="1" si="242"/>
        <v>18.89</v>
      </c>
      <c r="T567" s="41">
        <f t="shared" ca="1" si="243"/>
        <v>13.72</v>
      </c>
      <c r="U567" s="14">
        <f t="shared" ca="1" si="244"/>
        <v>5107</v>
      </c>
      <c r="V567" s="14">
        <f t="shared" ca="1" si="230"/>
        <v>16403.189999999999</v>
      </c>
      <c r="W567" s="41">
        <f t="shared" ca="1" si="245"/>
        <v>19.399999999999999</v>
      </c>
      <c r="X567" s="41">
        <f t="shared" ca="1" si="246"/>
        <v>12.85</v>
      </c>
      <c r="Y567" s="14">
        <f t="shared" ca="1" si="247"/>
        <v>5009</v>
      </c>
      <c r="Z567" s="14">
        <f t="shared" ca="1" si="231"/>
        <v>22808.949999999997</v>
      </c>
      <c r="AA567" s="41">
        <f t="shared" ca="1" si="248"/>
        <v>18.78</v>
      </c>
      <c r="AB567" s="41">
        <f t="shared" ca="1" si="249"/>
        <v>13.62</v>
      </c>
      <c r="AC567" s="14">
        <f t="shared" ca="1" si="250"/>
        <v>5128</v>
      </c>
      <c r="AD567" s="14">
        <f t="shared" ca="1" si="232"/>
        <v>16460.48000000001</v>
      </c>
      <c r="AE567">
        <f t="shared" ca="1" si="233"/>
        <v>5</v>
      </c>
      <c r="AF567" s="46">
        <f t="shared" ca="1" si="234"/>
        <v>11290.204551072498</v>
      </c>
      <c r="AH567" s="42">
        <f t="shared" ca="1" si="252"/>
        <v>0.81633704227200121</v>
      </c>
      <c r="AI567" s="42">
        <f t="shared" ca="1" si="252"/>
        <v>0.81916911289701921</v>
      </c>
      <c r="AJ567" s="42">
        <f t="shared" ca="1" si="252"/>
        <v>0.23205459421222618</v>
      </c>
      <c r="AK567" s="42">
        <f t="shared" ca="1" si="252"/>
        <v>0.93847890351894658</v>
      </c>
      <c r="AL567" s="42">
        <f t="shared" ca="1" si="252"/>
        <v>0.98277949069686943</v>
      </c>
      <c r="AM567" s="42">
        <f t="shared" ca="1" si="252"/>
        <v>0.90622200679939735</v>
      </c>
    </row>
    <row r="568" spans="9:39" x14ac:dyDescent="0.3">
      <c r="I568">
        <v>565</v>
      </c>
      <c r="J568" s="14">
        <f t="shared" ca="1" si="235"/>
        <v>-61831</v>
      </c>
      <c r="K568" s="41">
        <f t="shared" ca="1" si="236"/>
        <v>17.989999999999998</v>
      </c>
      <c r="L568" s="41">
        <f t="shared" ca="1" si="237"/>
        <v>12.9</v>
      </c>
      <c r="M568" s="14">
        <f t="shared" ca="1" si="238"/>
        <v>5054</v>
      </c>
      <c r="N568" s="14">
        <f t="shared" ref="N568:N631" ca="1" si="253">(K568-L568)*M568-$B$3</f>
        <v>15724.85999999999</v>
      </c>
      <c r="O568" s="41">
        <f t="shared" ca="1" si="239"/>
        <v>17.739999999999998</v>
      </c>
      <c r="P568" s="41">
        <f t="shared" ca="1" si="240"/>
        <v>13.08</v>
      </c>
      <c r="Q568" s="14">
        <f t="shared" ca="1" si="241"/>
        <v>5055</v>
      </c>
      <c r="R568" s="14">
        <f t="shared" ref="R568:R631" ca="1" si="254">(O568-P568)*Q568-$B$3</f>
        <v>13556.299999999992</v>
      </c>
      <c r="S568" s="41">
        <f t="shared" ca="1" si="242"/>
        <v>19.36</v>
      </c>
      <c r="T568" s="41">
        <f t="shared" ca="1" si="243"/>
        <v>13.05</v>
      </c>
      <c r="U568" s="14">
        <f t="shared" ca="1" si="244"/>
        <v>5051</v>
      </c>
      <c r="V568" s="14">
        <f t="shared" ref="V568:V631" ca="1" si="255">(S568-T568)*U568-$B$3</f>
        <v>21871.809999999994</v>
      </c>
      <c r="W568" s="41">
        <f t="shared" ca="1" si="245"/>
        <v>18.45</v>
      </c>
      <c r="X568" s="41">
        <f t="shared" ca="1" si="246"/>
        <v>13.21</v>
      </c>
      <c r="Y568" s="14">
        <f t="shared" ca="1" si="247"/>
        <v>5169</v>
      </c>
      <c r="Z568" s="14">
        <f t="shared" ref="Z568:Z631" ca="1" si="256">IF(AE568&lt;=3,0,(W568-X568)*Y568-$B$3)</f>
        <v>17085.55999999999</v>
      </c>
      <c r="AA568" s="41">
        <f t="shared" ca="1" si="248"/>
        <v>18.190000000000001</v>
      </c>
      <c r="AB568" s="41">
        <f t="shared" ca="1" si="249"/>
        <v>13.35</v>
      </c>
      <c r="AC568" s="14">
        <f t="shared" ca="1" si="250"/>
        <v>5097</v>
      </c>
      <c r="AD568" s="14">
        <f t="shared" ref="AD568:AD631" ca="1" si="257">IF(AE568&lt;=4,0,(AA568-AB568)*AC568-$B$3)</f>
        <v>0</v>
      </c>
      <c r="AE568">
        <f t="shared" ref="AE568:AE631" ca="1" si="258">IF(AM568&lt;=0.1,3,IF(AND(AM568&gt;0.1,AM568&lt;0.7),4,IF(AM568&gt;=0.7,5,FALSE)))</f>
        <v>4</v>
      </c>
      <c r="AF568" s="46">
        <f t="shared" ref="AF568:AF631" ca="1" si="259">NPV($B$4,J568,N568,R568,V568,Z568,AD568)</f>
        <v>-2862.0853166392631</v>
      </c>
      <c r="AH568" s="42">
        <f t="shared" ca="1" si="252"/>
        <v>0.18474580920600914</v>
      </c>
      <c r="AI568" s="42">
        <f t="shared" ca="1" si="252"/>
        <v>0.80248318630543036</v>
      </c>
      <c r="AJ568" s="42">
        <f t="shared" ca="1" si="252"/>
        <v>0.37161379518292503</v>
      </c>
      <c r="AK568" s="42">
        <f t="shared" ca="1" si="252"/>
        <v>0.28571147591403867</v>
      </c>
      <c r="AL568" s="42">
        <f t="shared" ca="1" si="252"/>
        <v>0.56849028113591993</v>
      </c>
      <c r="AM568" s="42">
        <f t="shared" ca="1" si="252"/>
        <v>0.55174726913521488</v>
      </c>
    </row>
    <row r="569" spans="9:39" x14ac:dyDescent="0.3">
      <c r="I569">
        <v>566</v>
      </c>
      <c r="J569" s="14">
        <f t="shared" ca="1" si="235"/>
        <v>-62094</v>
      </c>
      <c r="K569" s="41">
        <f t="shared" ca="1" si="236"/>
        <v>18.22</v>
      </c>
      <c r="L569" s="41">
        <f t="shared" ca="1" si="237"/>
        <v>13.46</v>
      </c>
      <c r="M569" s="14">
        <f t="shared" ca="1" si="238"/>
        <v>5109</v>
      </c>
      <c r="N569" s="14">
        <f t="shared" ca="1" si="253"/>
        <v>14318.839999999989</v>
      </c>
      <c r="O569" s="41">
        <f t="shared" ca="1" si="239"/>
        <v>18.87</v>
      </c>
      <c r="P569" s="41">
        <f t="shared" ca="1" si="240"/>
        <v>13.69</v>
      </c>
      <c r="Q569" s="14">
        <f t="shared" ca="1" si="241"/>
        <v>5145</v>
      </c>
      <c r="R569" s="14">
        <f t="shared" ca="1" si="254"/>
        <v>16651.100000000009</v>
      </c>
      <c r="S569" s="41">
        <f t="shared" ca="1" si="242"/>
        <v>19.5</v>
      </c>
      <c r="T569" s="41">
        <f t="shared" ca="1" si="243"/>
        <v>13.48</v>
      </c>
      <c r="U569" s="14">
        <f t="shared" ca="1" si="244"/>
        <v>5088</v>
      </c>
      <c r="V569" s="14">
        <f t="shared" ca="1" si="255"/>
        <v>20629.759999999998</v>
      </c>
      <c r="W569" s="41">
        <f t="shared" ca="1" si="245"/>
        <v>18.34</v>
      </c>
      <c r="X569" s="41">
        <f t="shared" ca="1" si="246"/>
        <v>13.63</v>
      </c>
      <c r="Y569" s="14">
        <f t="shared" ca="1" si="247"/>
        <v>5112</v>
      </c>
      <c r="Z569" s="14">
        <f t="shared" ca="1" si="256"/>
        <v>14077.519999999997</v>
      </c>
      <c r="AA569" s="41">
        <f t="shared" ca="1" si="248"/>
        <v>17.98</v>
      </c>
      <c r="AB569" s="41">
        <f t="shared" ca="1" si="249"/>
        <v>13.26</v>
      </c>
      <c r="AC569" s="14">
        <f t="shared" ca="1" si="250"/>
        <v>5177</v>
      </c>
      <c r="AD569" s="14">
        <f t="shared" ca="1" si="257"/>
        <v>0</v>
      </c>
      <c r="AE569">
        <f t="shared" ca="1" si="258"/>
        <v>4</v>
      </c>
      <c r="AF569" s="46">
        <f t="shared" ca="1" si="259"/>
        <v>-4994.6999703796564</v>
      </c>
      <c r="AH569" s="42">
        <f t="shared" ca="1" si="252"/>
        <v>0.25359582809121839</v>
      </c>
      <c r="AI569" s="42">
        <f t="shared" ca="1" si="252"/>
        <v>0.11931401007061782</v>
      </c>
      <c r="AJ569" s="42">
        <f t="shared" ca="1" si="252"/>
        <v>0.91942948797152646</v>
      </c>
      <c r="AK569" s="42">
        <f t="shared" ca="1" si="252"/>
        <v>0.35705238572580733</v>
      </c>
      <c r="AL569" s="42">
        <f t="shared" ca="1" si="252"/>
        <v>0.58721227122489461</v>
      </c>
      <c r="AM569" s="42">
        <f t="shared" ca="1" si="252"/>
        <v>0.30482176950732243</v>
      </c>
    </row>
    <row r="570" spans="9:39" x14ac:dyDescent="0.3">
      <c r="I570">
        <v>567</v>
      </c>
      <c r="J570" s="14">
        <f t="shared" ca="1" si="235"/>
        <v>-58762</v>
      </c>
      <c r="K570" s="41">
        <f t="shared" ca="1" si="236"/>
        <v>19.39</v>
      </c>
      <c r="L570" s="41">
        <f t="shared" ca="1" si="237"/>
        <v>13.35</v>
      </c>
      <c r="M570" s="14">
        <f t="shared" ca="1" si="238"/>
        <v>5337</v>
      </c>
      <c r="N570" s="14">
        <f t="shared" ca="1" si="253"/>
        <v>22235.480000000003</v>
      </c>
      <c r="O570" s="41">
        <f t="shared" ca="1" si="239"/>
        <v>18.100000000000001</v>
      </c>
      <c r="P570" s="41">
        <f t="shared" ca="1" si="240"/>
        <v>12.85</v>
      </c>
      <c r="Q570" s="14">
        <f t="shared" ca="1" si="241"/>
        <v>4908</v>
      </c>
      <c r="R570" s="14">
        <f t="shared" ca="1" si="254"/>
        <v>15767.000000000007</v>
      </c>
      <c r="S570" s="41">
        <f t="shared" ca="1" si="242"/>
        <v>17.88</v>
      </c>
      <c r="T570" s="41">
        <f t="shared" ca="1" si="243"/>
        <v>13.28</v>
      </c>
      <c r="U570" s="14">
        <f t="shared" ca="1" si="244"/>
        <v>5130</v>
      </c>
      <c r="V570" s="14">
        <f t="shared" ca="1" si="255"/>
        <v>13597.999999999996</v>
      </c>
      <c r="W570" s="41">
        <f t="shared" ca="1" si="245"/>
        <v>18.55</v>
      </c>
      <c r="X570" s="41">
        <f t="shared" ca="1" si="246"/>
        <v>13.83</v>
      </c>
      <c r="Y570" s="14">
        <f t="shared" ca="1" si="247"/>
        <v>5059</v>
      </c>
      <c r="Z570" s="14">
        <f t="shared" ca="1" si="256"/>
        <v>13878.480000000003</v>
      </c>
      <c r="AA570" s="41">
        <f t="shared" ca="1" si="248"/>
        <v>18.93</v>
      </c>
      <c r="AB570" s="41">
        <f t="shared" ca="1" si="249"/>
        <v>13.5</v>
      </c>
      <c r="AC570" s="14">
        <f t="shared" ca="1" si="250"/>
        <v>5143</v>
      </c>
      <c r="AD570" s="14">
        <f t="shared" ca="1" si="257"/>
        <v>0</v>
      </c>
      <c r="AE570">
        <f t="shared" ca="1" si="258"/>
        <v>4</v>
      </c>
      <c r="AF570" s="46">
        <f t="shared" ca="1" si="259"/>
        <v>-1266.3765393569176</v>
      </c>
      <c r="AH570" s="42">
        <f t="shared" ca="1" si="252"/>
        <v>0.87579247982449893</v>
      </c>
      <c r="AI570" s="42">
        <f t="shared" ca="1" si="252"/>
        <v>7.6198560259316594E-2</v>
      </c>
      <c r="AJ570" s="42">
        <f t="shared" ca="1" si="252"/>
        <v>0.20690085721737528</v>
      </c>
      <c r="AK570" s="42">
        <f t="shared" ca="1" si="252"/>
        <v>0.23649521820763575</v>
      </c>
      <c r="AL570" s="42">
        <f t="shared" ca="1" si="252"/>
        <v>0.12725151309484917</v>
      </c>
      <c r="AM570" s="42">
        <f t="shared" ca="1" si="252"/>
        <v>0.63015614499606221</v>
      </c>
    </row>
    <row r="571" spans="9:39" x14ac:dyDescent="0.3">
      <c r="I571">
        <v>568</v>
      </c>
      <c r="J571" s="14">
        <f t="shared" ca="1" si="235"/>
        <v>-62165</v>
      </c>
      <c r="K571" s="41">
        <f t="shared" ca="1" si="236"/>
        <v>18.22</v>
      </c>
      <c r="L571" s="41">
        <f t="shared" ca="1" si="237"/>
        <v>13.19</v>
      </c>
      <c r="M571" s="14">
        <f t="shared" ca="1" si="238"/>
        <v>5031</v>
      </c>
      <c r="N571" s="14">
        <f t="shared" ca="1" si="253"/>
        <v>15305.929999999997</v>
      </c>
      <c r="O571" s="41">
        <f t="shared" ca="1" si="239"/>
        <v>19.07</v>
      </c>
      <c r="P571" s="41">
        <f t="shared" ca="1" si="240"/>
        <v>13.86</v>
      </c>
      <c r="Q571" s="14">
        <f t="shared" ca="1" si="241"/>
        <v>5150</v>
      </c>
      <c r="R571" s="14">
        <f t="shared" ca="1" si="254"/>
        <v>16831.500000000004</v>
      </c>
      <c r="S571" s="41">
        <f t="shared" ca="1" si="242"/>
        <v>18.22</v>
      </c>
      <c r="T571" s="41">
        <f t="shared" ca="1" si="243"/>
        <v>12.95</v>
      </c>
      <c r="U571" s="14">
        <f t="shared" ca="1" si="244"/>
        <v>5040</v>
      </c>
      <c r="V571" s="14">
        <f t="shared" ca="1" si="255"/>
        <v>16560.8</v>
      </c>
      <c r="W571" s="41">
        <f t="shared" ca="1" si="245"/>
        <v>17.940000000000001</v>
      </c>
      <c r="X571" s="41">
        <f t="shared" ca="1" si="246"/>
        <v>13.86</v>
      </c>
      <c r="Y571" s="14">
        <f t="shared" ca="1" si="247"/>
        <v>5068</v>
      </c>
      <c r="Z571" s="14">
        <f t="shared" ca="1" si="256"/>
        <v>10677.44000000001</v>
      </c>
      <c r="AA571" s="41">
        <f t="shared" ca="1" si="248"/>
        <v>17.82</v>
      </c>
      <c r="AB571" s="41">
        <f t="shared" ca="1" si="249"/>
        <v>13.66</v>
      </c>
      <c r="AC571" s="14">
        <f t="shared" ca="1" si="250"/>
        <v>5082</v>
      </c>
      <c r="AD571" s="14">
        <f t="shared" ca="1" si="257"/>
        <v>11141.119999999999</v>
      </c>
      <c r="AE571">
        <f t="shared" ca="1" si="258"/>
        <v>5</v>
      </c>
      <c r="AF571" s="46">
        <f t="shared" ca="1" si="259"/>
        <v>-1941.3922218865425</v>
      </c>
      <c r="AH571" s="42">
        <f t="shared" ca="1" si="252"/>
        <v>0.23195924921147515</v>
      </c>
      <c r="AI571" s="42">
        <f t="shared" ca="1" si="252"/>
        <v>0.94433119211792715</v>
      </c>
      <c r="AJ571" s="42">
        <f t="shared" ca="1" si="252"/>
        <v>0.97359249507368495</v>
      </c>
      <c r="AK571" s="42">
        <f t="shared" ca="1" si="252"/>
        <v>0.3894235915027251</v>
      </c>
      <c r="AL571" s="42">
        <f t="shared" ca="1" si="252"/>
        <v>0.16331659723025049</v>
      </c>
      <c r="AM571" s="42">
        <f t="shared" ca="1" si="252"/>
        <v>0.85477343664111427</v>
      </c>
    </row>
    <row r="572" spans="9:39" x14ac:dyDescent="0.3">
      <c r="I572">
        <v>569</v>
      </c>
      <c r="J572" s="14">
        <f t="shared" ca="1" si="235"/>
        <v>-62064</v>
      </c>
      <c r="K572" s="41">
        <f t="shared" ca="1" si="236"/>
        <v>18.63</v>
      </c>
      <c r="L572" s="41">
        <f t="shared" ca="1" si="237"/>
        <v>13.77</v>
      </c>
      <c r="M572" s="14">
        <f t="shared" ca="1" si="238"/>
        <v>5340</v>
      </c>
      <c r="N572" s="14">
        <f t="shared" ca="1" si="253"/>
        <v>15952.399999999998</v>
      </c>
      <c r="O572" s="41">
        <f t="shared" ca="1" si="239"/>
        <v>17.899999999999999</v>
      </c>
      <c r="P572" s="41">
        <f t="shared" ca="1" si="240"/>
        <v>12.76</v>
      </c>
      <c r="Q572" s="14">
        <f t="shared" ca="1" si="241"/>
        <v>5001</v>
      </c>
      <c r="R572" s="14">
        <f t="shared" ca="1" si="254"/>
        <v>15705.139999999992</v>
      </c>
      <c r="S572" s="41">
        <f t="shared" ca="1" si="242"/>
        <v>19.2</v>
      </c>
      <c r="T572" s="41">
        <f t="shared" ca="1" si="243"/>
        <v>13.87</v>
      </c>
      <c r="U572" s="14">
        <f t="shared" ca="1" si="244"/>
        <v>5022</v>
      </c>
      <c r="V572" s="14">
        <f t="shared" ca="1" si="255"/>
        <v>16767.260000000002</v>
      </c>
      <c r="W572" s="41">
        <f t="shared" ca="1" si="245"/>
        <v>18.61</v>
      </c>
      <c r="X572" s="41">
        <f t="shared" ca="1" si="246"/>
        <v>13.07</v>
      </c>
      <c r="Y572" s="14">
        <f t="shared" ca="1" si="247"/>
        <v>5145</v>
      </c>
      <c r="Z572" s="14">
        <f t="shared" ca="1" si="256"/>
        <v>18503.299999999996</v>
      </c>
      <c r="AA572" s="41">
        <f t="shared" ca="1" si="248"/>
        <v>17.920000000000002</v>
      </c>
      <c r="AB572" s="41">
        <f t="shared" ca="1" si="249"/>
        <v>12.99</v>
      </c>
      <c r="AC572" s="14">
        <f t="shared" ca="1" si="250"/>
        <v>5021</v>
      </c>
      <c r="AD572" s="14">
        <f t="shared" ca="1" si="257"/>
        <v>14753.530000000006</v>
      </c>
      <c r="AE572">
        <f t="shared" ca="1" si="258"/>
        <v>5</v>
      </c>
      <c r="AF572" s="46">
        <f t="shared" ca="1" si="259"/>
        <v>6341.6132282284807</v>
      </c>
      <c r="AH572" s="42">
        <f t="shared" ca="1" si="252"/>
        <v>0.91516890540905371</v>
      </c>
      <c r="AI572" s="42">
        <f t="shared" ca="1" si="252"/>
        <v>0.58081550517306746</v>
      </c>
      <c r="AJ572" s="42">
        <f t="shared" ca="1" si="252"/>
        <v>0.70632371616467537</v>
      </c>
      <c r="AK572" s="42">
        <f t="shared" ca="1" si="252"/>
        <v>0.91030266909955937</v>
      </c>
      <c r="AL572" s="42">
        <f t="shared" ca="1" si="252"/>
        <v>0.5643519394875961</v>
      </c>
      <c r="AM572" s="42">
        <f t="shared" ca="1" si="252"/>
        <v>0.84633545504745455</v>
      </c>
    </row>
    <row r="573" spans="9:39" x14ac:dyDescent="0.3">
      <c r="I573">
        <v>570</v>
      </c>
      <c r="J573" s="14">
        <f t="shared" ca="1" si="235"/>
        <v>-59081</v>
      </c>
      <c r="K573" s="41">
        <f t="shared" ca="1" si="236"/>
        <v>19.48</v>
      </c>
      <c r="L573" s="41">
        <f t="shared" ca="1" si="237"/>
        <v>13.13</v>
      </c>
      <c r="M573" s="14">
        <f t="shared" ca="1" si="238"/>
        <v>5355</v>
      </c>
      <c r="N573" s="14">
        <f t="shared" ca="1" si="253"/>
        <v>24004.25</v>
      </c>
      <c r="O573" s="41">
        <f t="shared" ca="1" si="239"/>
        <v>18.940000000000001</v>
      </c>
      <c r="P573" s="41">
        <f t="shared" ca="1" si="240"/>
        <v>12.74</v>
      </c>
      <c r="Q573" s="14">
        <f t="shared" ca="1" si="241"/>
        <v>5166</v>
      </c>
      <c r="R573" s="14">
        <f t="shared" ca="1" si="254"/>
        <v>22029.200000000004</v>
      </c>
      <c r="S573" s="41">
        <f t="shared" ca="1" si="242"/>
        <v>18.98</v>
      </c>
      <c r="T573" s="41">
        <f t="shared" ca="1" si="243"/>
        <v>13.73</v>
      </c>
      <c r="U573" s="14">
        <f t="shared" ca="1" si="244"/>
        <v>5180</v>
      </c>
      <c r="V573" s="14">
        <f t="shared" ca="1" si="255"/>
        <v>17195</v>
      </c>
      <c r="W573" s="41">
        <f t="shared" ca="1" si="245"/>
        <v>18.11</v>
      </c>
      <c r="X573" s="41">
        <f t="shared" ca="1" si="246"/>
        <v>12.88</v>
      </c>
      <c r="Y573" s="14">
        <f t="shared" ca="1" si="247"/>
        <v>5174</v>
      </c>
      <c r="Z573" s="14">
        <f t="shared" ca="1" si="256"/>
        <v>17060.019999999993</v>
      </c>
      <c r="AA573" s="41">
        <f t="shared" ca="1" si="248"/>
        <v>18.239999999999998</v>
      </c>
      <c r="AB573" s="41">
        <f t="shared" ca="1" si="249"/>
        <v>13.89</v>
      </c>
      <c r="AC573" s="14">
        <f t="shared" ca="1" si="250"/>
        <v>5007</v>
      </c>
      <c r="AD573" s="14">
        <f t="shared" ca="1" si="257"/>
        <v>11780.44999999999</v>
      </c>
      <c r="AE573">
        <f t="shared" ca="1" si="258"/>
        <v>5</v>
      </c>
      <c r="AF573" s="46">
        <f t="shared" ca="1" si="259"/>
        <v>18796.088014415534</v>
      </c>
      <c r="AH573" s="42">
        <f t="shared" ca="1" si="252"/>
        <v>0.7302941978729155</v>
      </c>
      <c r="AI573" s="42">
        <f t="shared" ca="1" si="252"/>
        <v>0.19714543979438293</v>
      </c>
      <c r="AJ573" s="42">
        <f t="shared" ca="1" si="252"/>
        <v>0.99336029404844517</v>
      </c>
      <c r="AK573" s="42">
        <f t="shared" ca="1" si="252"/>
        <v>0.10944967011067508</v>
      </c>
      <c r="AL573" s="42">
        <f t="shared" ca="1" si="252"/>
        <v>0.31526895810811129</v>
      </c>
      <c r="AM573" s="42">
        <f t="shared" ca="1" si="252"/>
        <v>0.95155415241131402</v>
      </c>
    </row>
    <row r="574" spans="9:39" x14ac:dyDescent="0.3">
      <c r="I574">
        <v>571</v>
      </c>
      <c r="J574" s="14">
        <f t="shared" ca="1" si="235"/>
        <v>-59153</v>
      </c>
      <c r="K574" s="41">
        <f t="shared" ca="1" si="236"/>
        <v>18.03</v>
      </c>
      <c r="L574" s="41">
        <f t="shared" ca="1" si="237"/>
        <v>13.48</v>
      </c>
      <c r="M574" s="14">
        <f t="shared" ca="1" si="238"/>
        <v>5348</v>
      </c>
      <c r="N574" s="14">
        <f t="shared" ca="1" si="253"/>
        <v>14333.400000000005</v>
      </c>
      <c r="O574" s="41">
        <f t="shared" ca="1" si="239"/>
        <v>18.190000000000001</v>
      </c>
      <c r="P574" s="41">
        <f t="shared" ca="1" si="240"/>
        <v>13.7</v>
      </c>
      <c r="Q574" s="14">
        <f t="shared" ca="1" si="241"/>
        <v>5192</v>
      </c>
      <c r="R574" s="14">
        <f t="shared" ca="1" si="254"/>
        <v>13312.080000000009</v>
      </c>
      <c r="S574" s="41">
        <f t="shared" ca="1" si="242"/>
        <v>18.670000000000002</v>
      </c>
      <c r="T574" s="41">
        <f t="shared" ca="1" si="243"/>
        <v>12.76</v>
      </c>
      <c r="U574" s="14">
        <f t="shared" ca="1" si="244"/>
        <v>4900</v>
      </c>
      <c r="V574" s="14">
        <f t="shared" ca="1" si="255"/>
        <v>18959.000000000011</v>
      </c>
      <c r="W574" s="41">
        <f t="shared" ca="1" si="245"/>
        <v>18.98</v>
      </c>
      <c r="X574" s="41">
        <f t="shared" ca="1" si="246"/>
        <v>13.56</v>
      </c>
      <c r="Y574" s="14">
        <f t="shared" ca="1" si="247"/>
        <v>5096</v>
      </c>
      <c r="Z574" s="14">
        <f t="shared" ca="1" si="256"/>
        <v>17620.32</v>
      </c>
      <c r="AA574" s="41">
        <f t="shared" ca="1" si="248"/>
        <v>17.84</v>
      </c>
      <c r="AB574" s="41">
        <f t="shared" ca="1" si="249"/>
        <v>12.58</v>
      </c>
      <c r="AC574" s="14">
        <f t="shared" ca="1" si="250"/>
        <v>5127</v>
      </c>
      <c r="AD574" s="14">
        <f t="shared" ca="1" si="257"/>
        <v>0</v>
      </c>
      <c r="AE574">
        <f t="shared" ca="1" si="258"/>
        <v>4</v>
      </c>
      <c r="AF574" s="46">
        <f t="shared" ca="1" si="259"/>
        <v>-3686.7310527184341</v>
      </c>
      <c r="AH574" s="42">
        <f t="shared" ca="1" si="252"/>
        <v>0.84464994385097225</v>
      </c>
      <c r="AI574" s="42">
        <f t="shared" ca="1" si="252"/>
        <v>0.52845473942923682</v>
      </c>
      <c r="AJ574" s="42">
        <f t="shared" ca="1" si="252"/>
        <v>5.2028277459204908E-2</v>
      </c>
      <c r="AK574" s="42">
        <f t="shared" ca="1" si="252"/>
        <v>0.94831060919290977</v>
      </c>
      <c r="AL574" s="42">
        <f t="shared" ca="1" si="252"/>
        <v>0.27288981247546118</v>
      </c>
      <c r="AM574" s="42">
        <f t="shared" ca="1" si="252"/>
        <v>0.37001246805917298</v>
      </c>
    </row>
    <row r="575" spans="9:39" x14ac:dyDescent="0.3">
      <c r="I575">
        <v>572</v>
      </c>
      <c r="J575" s="14">
        <f t="shared" ca="1" si="235"/>
        <v>-59289</v>
      </c>
      <c r="K575" s="41">
        <f t="shared" ca="1" si="236"/>
        <v>18.47</v>
      </c>
      <c r="L575" s="41">
        <f t="shared" ca="1" si="237"/>
        <v>12.64</v>
      </c>
      <c r="M575" s="14">
        <f t="shared" ca="1" si="238"/>
        <v>5174</v>
      </c>
      <c r="N575" s="14">
        <f t="shared" ca="1" si="253"/>
        <v>20164.419999999991</v>
      </c>
      <c r="O575" s="41">
        <f t="shared" ca="1" si="239"/>
        <v>19.07</v>
      </c>
      <c r="P575" s="41">
        <f t="shared" ca="1" si="240"/>
        <v>12.55</v>
      </c>
      <c r="Q575" s="14">
        <f t="shared" ca="1" si="241"/>
        <v>5138</v>
      </c>
      <c r="R575" s="14">
        <f t="shared" ca="1" si="254"/>
        <v>23499.759999999995</v>
      </c>
      <c r="S575" s="41">
        <f t="shared" ca="1" si="242"/>
        <v>19.5</v>
      </c>
      <c r="T575" s="41">
        <f t="shared" ca="1" si="243"/>
        <v>13.15</v>
      </c>
      <c r="U575" s="14">
        <f t="shared" ca="1" si="244"/>
        <v>5091</v>
      </c>
      <c r="V575" s="14">
        <f t="shared" ca="1" si="255"/>
        <v>22327.85</v>
      </c>
      <c r="W575" s="41">
        <f t="shared" ca="1" si="245"/>
        <v>18.29</v>
      </c>
      <c r="X575" s="41">
        <f t="shared" ca="1" si="246"/>
        <v>13.38</v>
      </c>
      <c r="Y575" s="14">
        <f t="shared" ca="1" si="247"/>
        <v>5015</v>
      </c>
      <c r="Z575" s="14">
        <f t="shared" ca="1" si="256"/>
        <v>14623.649999999991</v>
      </c>
      <c r="AA575" s="41">
        <f t="shared" ca="1" si="248"/>
        <v>19.43</v>
      </c>
      <c r="AB575" s="41">
        <f t="shared" ca="1" si="249"/>
        <v>13.06</v>
      </c>
      <c r="AC575" s="14">
        <f t="shared" ca="1" si="250"/>
        <v>4947</v>
      </c>
      <c r="AD575" s="14">
        <f t="shared" ca="1" si="257"/>
        <v>0</v>
      </c>
      <c r="AE575">
        <f t="shared" ca="1" si="258"/>
        <v>4</v>
      </c>
      <c r="AF575" s="46">
        <f t="shared" ca="1" si="259"/>
        <v>10357.485268020302</v>
      </c>
      <c r="AH575" s="42">
        <f t="shared" ca="1" si="252"/>
        <v>0.3937750485703293</v>
      </c>
      <c r="AI575" s="42">
        <f t="shared" ca="1" si="252"/>
        <v>0.73606005889819803</v>
      </c>
      <c r="AJ575" s="42">
        <f t="shared" ca="1" si="252"/>
        <v>0.32143754925598333</v>
      </c>
      <c r="AK575" s="42">
        <f t="shared" ca="1" si="252"/>
        <v>0.32315585033724215</v>
      </c>
      <c r="AL575" s="42">
        <f t="shared" ca="1" si="252"/>
        <v>9.6361608602414828E-2</v>
      </c>
      <c r="AM575" s="42">
        <f t="shared" ca="1" si="252"/>
        <v>0.14039917070157426</v>
      </c>
    </row>
    <row r="576" spans="9:39" x14ac:dyDescent="0.3">
      <c r="I576">
        <v>573</v>
      </c>
      <c r="J576" s="14">
        <f t="shared" ca="1" si="235"/>
        <v>-62399</v>
      </c>
      <c r="K576" s="41">
        <f t="shared" ca="1" si="236"/>
        <v>19.23</v>
      </c>
      <c r="L576" s="41">
        <f t="shared" ca="1" si="237"/>
        <v>12.53</v>
      </c>
      <c r="M576" s="14">
        <f t="shared" ca="1" si="238"/>
        <v>5025</v>
      </c>
      <c r="N576" s="14">
        <f t="shared" ca="1" si="253"/>
        <v>23667.500000000007</v>
      </c>
      <c r="O576" s="41">
        <f t="shared" ca="1" si="239"/>
        <v>19.190000000000001</v>
      </c>
      <c r="P576" s="41">
        <f t="shared" ca="1" si="240"/>
        <v>13.48</v>
      </c>
      <c r="Q576" s="14">
        <f t="shared" ca="1" si="241"/>
        <v>4930</v>
      </c>
      <c r="R576" s="14">
        <f t="shared" ca="1" si="254"/>
        <v>18150.300000000003</v>
      </c>
      <c r="S576" s="41">
        <f t="shared" ca="1" si="242"/>
        <v>18.36</v>
      </c>
      <c r="T576" s="41">
        <f t="shared" ca="1" si="243"/>
        <v>12.67</v>
      </c>
      <c r="U576" s="14">
        <f t="shared" ca="1" si="244"/>
        <v>5195</v>
      </c>
      <c r="V576" s="14">
        <f t="shared" ca="1" si="255"/>
        <v>19559.549999999996</v>
      </c>
      <c r="W576" s="41">
        <f t="shared" ca="1" si="245"/>
        <v>18.86</v>
      </c>
      <c r="X576" s="41">
        <f t="shared" ca="1" si="246"/>
        <v>13.12</v>
      </c>
      <c r="Y576" s="14">
        <f t="shared" ca="1" si="247"/>
        <v>5099</v>
      </c>
      <c r="Z576" s="14">
        <f t="shared" ca="1" si="256"/>
        <v>19268.260000000002</v>
      </c>
      <c r="AA576" s="41">
        <f t="shared" ca="1" si="248"/>
        <v>18.57</v>
      </c>
      <c r="AB576" s="41">
        <f t="shared" ca="1" si="249"/>
        <v>12.7</v>
      </c>
      <c r="AC576" s="14">
        <f t="shared" ca="1" si="250"/>
        <v>5031</v>
      </c>
      <c r="AD576" s="14">
        <f t="shared" ca="1" si="257"/>
        <v>0</v>
      </c>
      <c r="AE576">
        <f t="shared" ca="1" si="258"/>
        <v>4</v>
      </c>
      <c r="AF576" s="46">
        <f t="shared" ca="1" si="259"/>
        <v>7327.7118574780934</v>
      </c>
      <c r="AH576" s="42">
        <f t="shared" ca="1" si="252"/>
        <v>0.48520219986034285</v>
      </c>
      <c r="AI576" s="42">
        <f t="shared" ca="1" si="252"/>
        <v>4.6803655674828137E-2</v>
      </c>
      <c r="AJ576" s="42">
        <f t="shared" ca="1" si="252"/>
        <v>0.22420039272113867</v>
      </c>
      <c r="AK576" s="42">
        <f t="shared" ca="1" si="252"/>
        <v>0.25413355478394439</v>
      </c>
      <c r="AL576" s="42">
        <f t="shared" ca="1" si="252"/>
        <v>0.72882704371371698</v>
      </c>
      <c r="AM576" s="42">
        <f t="shared" ca="1" si="252"/>
        <v>0.10394343287428831</v>
      </c>
    </row>
    <row r="577" spans="9:39" x14ac:dyDescent="0.3">
      <c r="I577">
        <v>574</v>
      </c>
      <c r="J577" s="14">
        <f t="shared" ca="1" si="235"/>
        <v>-59622</v>
      </c>
      <c r="K577" s="41">
        <f t="shared" ca="1" si="236"/>
        <v>18.07</v>
      </c>
      <c r="L577" s="41">
        <f t="shared" ca="1" si="237"/>
        <v>13.6</v>
      </c>
      <c r="M577" s="14">
        <f t="shared" ca="1" si="238"/>
        <v>5110</v>
      </c>
      <c r="N577" s="14">
        <f t="shared" ca="1" si="253"/>
        <v>12841.700000000004</v>
      </c>
      <c r="O577" s="41">
        <f t="shared" ca="1" si="239"/>
        <v>18.88</v>
      </c>
      <c r="P577" s="41">
        <f t="shared" ca="1" si="240"/>
        <v>12.72</v>
      </c>
      <c r="Q577" s="14">
        <f t="shared" ca="1" si="241"/>
        <v>5191</v>
      </c>
      <c r="R577" s="14">
        <f t="shared" ca="1" si="254"/>
        <v>21976.55999999999</v>
      </c>
      <c r="S577" s="41">
        <f t="shared" ca="1" si="242"/>
        <v>17.920000000000002</v>
      </c>
      <c r="T577" s="41">
        <f t="shared" ca="1" si="243"/>
        <v>13.09</v>
      </c>
      <c r="U577" s="14">
        <f t="shared" ca="1" si="244"/>
        <v>5138</v>
      </c>
      <c r="V577" s="14">
        <f t="shared" ca="1" si="255"/>
        <v>14816.540000000008</v>
      </c>
      <c r="W577" s="41">
        <f t="shared" ca="1" si="245"/>
        <v>17.899999999999999</v>
      </c>
      <c r="X577" s="41">
        <f t="shared" ca="1" si="246"/>
        <v>13.22</v>
      </c>
      <c r="Y577" s="14">
        <f t="shared" ca="1" si="247"/>
        <v>5065</v>
      </c>
      <c r="Z577" s="14">
        <f t="shared" ca="1" si="256"/>
        <v>13704.19999999999</v>
      </c>
      <c r="AA577" s="41">
        <f t="shared" ca="1" si="248"/>
        <v>18.02</v>
      </c>
      <c r="AB577" s="41">
        <f t="shared" ca="1" si="249"/>
        <v>13.32</v>
      </c>
      <c r="AC577" s="14">
        <f t="shared" ca="1" si="250"/>
        <v>5011</v>
      </c>
      <c r="AD577" s="14">
        <f t="shared" ca="1" si="257"/>
        <v>0</v>
      </c>
      <c r="AE577">
        <f t="shared" ca="1" si="258"/>
        <v>4</v>
      </c>
      <c r="AF577" s="46">
        <f t="shared" ca="1" si="259"/>
        <v>-4389.496079169855</v>
      </c>
      <c r="AH577" s="42">
        <f t="shared" ca="1" si="252"/>
        <v>0.30577401068278753</v>
      </c>
      <c r="AI577" s="42">
        <f t="shared" ca="1" si="252"/>
        <v>0.41619514295539228</v>
      </c>
      <c r="AJ577" s="42">
        <f t="shared" ca="1" si="252"/>
        <v>0.47574710090827232</v>
      </c>
      <c r="AK577" s="42">
        <f t="shared" ca="1" si="252"/>
        <v>0.59325395880212684</v>
      </c>
      <c r="AL577" s="42">
        <f t="shared" ca="1" si="252"/>
        <v>0.17834324369234467</v>
      </c>
      <c r="AM577" s="42">
        <f t="shared" ca="1" si="252"/>
        <v>0.56903210303472074</v>
      </c>
    </row>
    <row r="578" spans="9:39" x14ac:dyDescent="0.3">
      <c r="I578">
        <v>575</v>
      </c>
      <c r="J578" s="14">
        <f t="shared" ca="1" si="235"/>
        <v>-60677</v>
      </c>
      <c r="K578" s="41">
        <f t="shared" ca="1" si="236"/>
        <v>18.3</v>
      </c>
      <c r="L578" s="41">
        <f t="shared" ca="1" si="237"/>
        <v>13.36</v>
      </c>
      <c r="M578" s="14">
        <f t="shared" ca="1" si="238"/>
        <v>5118</v>
      </c>
      <c r="N578" s="14">
        <f t="shared" ca="1" si="253"/>
        <v>15282.920000000006</v>
      </c>
      <c r="O578" s="41">
        <f t="shared" ca="1" si="239"/>
        <v>18.14</v>
      </c>
      <c r="P578" s="41">
        <f t="shared" ca="1" si="240"/>
        <v>13.6</v>
      </c>
      <c r="Q578" s="14">
        <f t="shared" ca="1" si="241"/>
        <v>5127</v>
      </c>
      <c r="R578" s="14">
        <f t="shared" ca="1" si="254"/>
        <v>13276.580000000005</v>
      </c>
      <c r="S578" s="41">
        <f t="shared" ca="1" si="242"/>
        <v>19.190000000000001</v>
      </c>
      <c r="T578" s="41">
        <f t="shared" ca="1" si="243"/>
        <v>13.04</v>
      </c>
      <c r="U578" s="14">
        <f t="shared" ca="1" si="244"/>
        <v>5001</v>
      </c>
      <c r="V578" s="14">
        <f t="shared" ca="1" si="255"/>
        <v>20756.150000000012</v>
      </c>
      <c r="W578" s="41">
        <f t="shared" ca="1" si="245"/>
        <v>18.61</v>
      </c>
      <c r="X578" s="41">
        <f t="shared" ca="1" si="246"/>
        <v>13.41</v>
      </c>
      <c r="Y578" s="14">
        <f t="shared" ca="1" si="247"/>
        <v>5013</v>
      </c>
      <c r="Z578" s="14">
        <f t="shared" ca="1" si="256"/>
        <v>16067.599999999995</v>
      </c>
      <c r="AA578" s="41">
        <f t="shared" ca="1" si="248"/>
        <v>18.88</v>
      </c>
      <c r="AB578" s="41">
        <f t="shared" ca="1" si="249"/>
        <v>12.99</v>
      </c>
      <c r="AC578" s="14">
        <f t="shared" ca="1" si="250"/>
        <v>5069</v>
      </c>
      <c r="AD578" s="14">
        <f t="shared" ca="1" si="257"/>
        <v>0</v>
      </c>
      <c r="AE578">
        <f t="shared" ca="1" si="258"/>
        <v>4</v>
      </c>
      <c r="AF578" s="46">
        <f t="shared" ca="1" si="259"/>
        <v>-4045.9755498847421</v>
      </c>
      <c r="AH578" s="42">
        <f t="shared" ca="1" si="252"/>
        <v>0.61384637774454431</v>
      </c>
      <c r="AI578" s="42">
        <f t="shared" ca="1" si="252"/>
        <v>0.90982244886836616</v>
      </c>
      <c r="AJ578" s="42">
        <f t="shared" ca="1" si="252"/>
        <v>0.61227283501438012</v>
      </c>
      <c r="AK578" s="42">
        <f t="shared" ca="1" si="252"/>
        <v>0.87154015892363923</v>
      </c>
      <c r="AL578" s="42">
        <f t="shared" ca="1" si="252"/>
        <v>0.21940520809970887</v>
      </c>
      <c r="AM578" s="42">
        <f t="shared" ca="1" si="252"/>
        <v>0.62815412082616673</v>
      </c>
    </row>
    <row r="579" spans="9:39" x14ac:dyDescent="0.3">
      <c r="I579">
        <v>576</v>
      </c>
      <c r="J579" s="14">
        <f t="shared" ca="1" si="235"/>
        <v>-60862</v>
      </c>
      <c r="K579" s="41">
        <f t="shared" ca="1" si="236"/>
        <v>18.079999999999998</v>
      </c>
      <c r="L579" s="41">
        <f t="shared" ca="1" si="237"/>
        <v>13.75</v>
      </c>
      <c r="M579" s="14">
        <f t="shared" ca="1" si="238"/>
        <v>5056</v>
      </c>
      <c r="N579" s="14">
        <f t="shared" ca="1" si="253"/>
        <v>11892.479999999992</v>
      </c>
      <c r="O579" s="41">
        <f t="shared" ca="1" si="239"/>
        <v>17.93</v>
      </c>
      <c r="P579" s="41">
        <f t="shared" ca="1" si="240"/>
        <v>12.6</v>
      </c>
      <c r="Q579" s="14">
        <f t="shared" ca="1" si="241"/>
        <v>5073</v>
      </c>
      <c r="R579" s="14">
        <f t="shared" ca="1" si="254"/>
        <v>17039.09</v>
      </c>
      <c r="S579" s="41">
        <f t="shared" ca="1" si="242"/>
        <v>18.059999999999999</v>
      </c>
      <c r="T579" s="41">
        <f t="shared" ca="1" si="243"/>
        <v>13.52</v>
      </c>
      <c r="U579" s="14">
        <f t="shared" ca="1" si="244"/>
        <v>5189</v>
      </c>
      <c r="V579" s="14">
        <f t="shared" ca="1" si="255"/>
        <v>13558.059999999994</v>
      </c>
      <c r="W579" s="41">
        <f t="shared" ca="1" si="245"/>
        <v>18.22</v>
      </c>
      <c r="X579" s="41">
        <f t="shared" ca="1" si="246"/>
        <v>13.73</v>
      </c>
      <c r="Y579" s="14">
        <f t="shared" ca="1" si="247"/>
        <v>5181</v>
      </c>
      <c r="Z579" s="14">
        <f t="shared" ca="1" si="256"/>
        <v>13262.689999999991</v>
      </c>
      <c r="AA579" s="41">
        <f t="shared" ca="1" si="248"/>
        <v>18.5</v>
      </c>
      <c r="AB579" s="41">
        <f t="shared" ca="1" si="249"/>
        <v>12.77</v>
      </c>
      <c r="AC579" s="14">
        <f t="shared" ca="1" si="250"/>
        <v>5119</v>
      </c>
      <c r="AD579" s="14">
        <f t="shared" ca="1" si="257"/>
        <v>0</v>
      </c>
      <c r="AE579">
        <f t="shared" ca="1" si="258"/>
        <v>4</v>
      </c>
      <c r="AF579" s="46">
        <f t="shared" ca="1" si="259"/>
        <v>-11876.460831322278</v>
      </c>
      <c r="AH579" s="42">
        <f t="shared" ca="1" si="252"/>
        <v>0.20901137544079496</v>
      </c>
      <c r="AI579" s="42">
        <f t="shared" ca="1" si="252"/>
        <v>0.54589053122751419</v>
      </c>
      <c r="AJ579" s="42">
        <f t="shared" ca="1" si="252"/>
        <v>0.52835737012161521</v>
      </c>
      <c r="AK579" s="42">
        <f t="shared" ca="1" si="252"/>
        <v>0.8185905718812605</v>
      </c>
      <c r="AL579" s="42">
        <f t="shared" ca="1" si="252"/>
        <v>0.10309673404416031</v>
      </c>
      <c r="AM579" s="42">
        <f t="shared" ca="1" si="252"/>
        <v>0.36904457637523091</v>
      </c>
    </row>
    <row r="580" spans="9:39" x14ac:dyDescent="0.3">
      <c r="I580">
        <v>577</v>
      </c>
      <c r="J580" s="14">
        <f t="shared" ca="1" si="235"/>
        <v>-61166</v>
      </c>
      <c r="K580" s="41">
        <f t="shared" ca="1" si="236"/>
        <v>19.28</v>
      </c>
      <c r="L580" s="41">
        <f t="shared" ca="1" si="237"/>
        <v>12.75</v>
      </c>
      <c r="M580" s="14">
        <f t="shared" ca="1" si="238"/>
        <v>5117</v>
      </c>
      <c r="N580" s="14">
        <f t="shared" ca="1" si="253"/>
        <v>23414.010000000009</v>
      </c>
      <c r="O580" s="41">
        <f t="shared" ca="1" si="239"/>
        <v>18.829999999999998</v>
      </c>
      <c r="P580" s="41">
        <f t="shared" ca="1" si="240"/>
        <v>13.12</v>
      </c>
      <c r="Q580" s="14">
        <f t="shared" ca="1" si="241"/>
        <v>5091</v>
      </c>
      <c r="R580" s="14">
        <f t="shared" ca="1" si="254"/>
        <v>19069.609999999997</v>
      </c>
      <c r="S580" s="41">
        <f t="shared" ca="1" si="242"/>
        <v>18.71</v>
      </c>
      <c r="T580" s="41">
        <f t="shared" ca="1" si="243"/>
        <v>13.85</v>
      </c>
      <c r="U580" s="14">
        <f t="shared" ca="1" si="244"/>
        <v>5031</v>
      </c>
      <c r="V580" s="14">
        <f t="shared" ca="1" si="255"/>
        <v>14450.660000000007</v>
      </c>
      <c r="W580" s="41">
        <f t="shared" ca="1" si="245"/>
        <v>19.05</v>
      </c>
      <c r="X580" s="41">
        <f t="shared" ca="1" si="246"/>
        <v>13.54</v>
      </c>
      <c r="Y580" s="14">
        <f t="shared" ca="1" si="247"/>
        <v>5065</v>
      </c>
      <c r="Z580" s="14">
        <f t="shared" ca="1" si="256"/>
        <v>17908.150000000009</v>
      </c>
      <c r="AA580" s="41">
        <f t="shared" ca="1" si="248"/>
        <v>18.739999999999998</v>
      </c>
      <c r="AB580" s="41">
        <f t="shared" ca="1" si="249"/>
        <v>13.91</v>
      </c>
      <c r="AC580" s="14">
        <f t="shared" ca="1" si="250"/>
        <v>5114</v>
      </c>
      <c r="AD580" s="14">
        <f t="shared" ca="1" si="257"/>
        <v>14700.619999999992</v>
      </c>
      <c r="AE580">
        <f t="shared" ca="1" si="258"/>
        <v>5</v>
      </c>
      <c r="AF580" s="46">
        <f t="shared" ca="1" si="259"/>
        <v>14337.468921474496</v>
      </c>
      <c r="AH580" s="42">
        <f t="shared" ca="1" si="252"/>
        <v>0.46704512279165189</v>
      </c>
      <c r="AI580" s="42">
        <f t="shared" ca="1" si="252"/>
        <v>0.39771977592328378</v>
      </c>
      <c r="AJ580" s="42">
        <f t="shared" ca="1" si="252"/>
        <v>0.72307310550581061</v>
      </c>
      <c r="AK580" s="42">
        <f t="shared" ca="1" si="252"/>
        <v>0.37392160336469082</v>
      </c>
      <c r="AL580" s="42">
        <f t="shared" ca="1" si="252"/>
        <v>0.33344189577019057</v>
      </c>
      <c r="AM580" s="42">
        <f t="shared" ca="1" si="252"/>
        <v>0.72092832900599413</v>
      </c>
    </row>
    <row r="581" spans="9:39" x14ac:dyDescent="0.3">
      <c r="I581">
        <v>578</v>
      </c>
      <c r="J581" s="14">
        <f t="shared" ref="J581:J644" ca="1" si="260">RANDBETWEEN($B$13,$C$13)*-1</f>
        <v>-62344</v>
      </c>
      <c r="K581" s="41">
        <f t="shared" ref="K581:K644" ca="1" si="261">RANDBETWEEN($E$14,$F$14)/100</f>
        <v>18.75</v>
      </c>
      <c r="L581" s="41">
        <f t="shared" ref="L581:L644" ca="1" si="262">RANDBETWEEN($E$15,$F$15)/100</f>
        <v>12.6</v>
      </c>
      <c r="M581" s="14">
        <f t="shared" ref="M581:M644" ca="1" si="263">IF(AH581&lt;=0.1,RANDBETWEEN($B$23,$C$23),IF(AND(AH581&gt;0.1,AH581&lt;0.7),RANDBETWEEN($D$23,$E$23),IF(AH581&gt;=0.7,RANDBETWEEN($F$23,$G$23),FALSE)))</f>
        <v>5280</v>
      </c>
      <c r="N581" s="14">
        <f t="shared" ca="1" si="253"/>
        <v>22472.000000000004</v>
      </c>
      <c r="O581" s="41">
        <f t="shared" ref="O581:O644" ca="1" si="264">RANDBETWEEN($E$14,$F$14)/100</f>
        <v>18.59</v>
      </c>
      <c r="P581" s="41">
        <f t="shared" ref="P581:P644" ca="1" si="265">RANDBETWEEN($E$15,$F$15)/100</f>
        <v>12.82</v>
      </c>
      <c r="Q581" s="14">
        <f t="shared" ref="Q581:Q644" ca="1" si="266">IF(AI581&lt;=0.1,RANDBETWEEN($B$23,$C$23),IF(AND(AI581&gt;0.1,AL581&lt;0.7),RANDBETWEEN($D$23,$E$23),IF(AI581&gt;=0.7,RANDBETWEEN($F$23,$G$23),FALSE)))</f>
        <v>5179</v>
      </c>
      <c r="R581" s="14">
        <f t="shared" ca="1" si="254"/>
        <v>19882.829999999998</v>
      </c>
      <c r="S581" s="41">
        <f t="shared" ref="S581:S644" ca="1" si="267">RANDBETWEEN($E$14,$F$14)/100</f>
        <v>18.62</v>
      </c>
      <c r="T581" s="41">
        <f t="shared" ref="T581:T644" ca="1" si="268">RANDBETWEEN($E$15,$F$15)/100</f>
        <v>12.51</v>
      </c>
      <c r="U581" s="14">
        <f t="shared" ref="U581:U644" ca="1" si="269">IF(AJ581&lt;=0.1,RANDBETWEEN($B$23,$C$23),IF(AND(AJ581&gt;0.1,AP581&lt;0.7),RANDBETWEEN($D$23,$E$23),IF(AJ581&gt;=0.7,RANDBETWEEN($F$23,$G$23),FALSE)))</f>
        <v>5114</v>
      </c>
      <c r="V581" s="14">
        <f t="shared" ca="1" si="255"/>
        <v>21246.540000000005</v>
      </c>
      <c r="W581" s="41">
        <f t="shared" ref="W581:W644" ca="1" si="270">RANDBETWEEN($E$14,$F$14)/100</f>
        <v>18.16</v>
      </c>
      <c r="X581" s="41">
        <f t="shared" ref="X581:X644" ca="1" si="271">RANDBETWEEN($E$15,$F$15)/100</f>
        <v>12.86</v>
      </c>
      <c r="Y581" s="14">
        <f t="shared" ref="Y581:Y644" ca="1" si="272">IF(AK581&lt;=0.1,RANDBETWEEN($B$23,$C$23),IF(AND(AK581&gt;0.1,AT581&lt;0.7),RANDBETWEEN($D$23,$E$23),IF(AK581&gt;=0.7,RANDBETWEEN($F$23,$G$23),FALSE)))</f>
        <v>5110</v>
      </c>
      <c r="Z581" s="14">
        <f t="shared" ca="1" si="256"/>
        <v>17083.000000000004</v>
      </c>
      <c r="AA581" s="41">
        <f t="shared" ref="AA581:AA644" ca="1" si="273">RANDBETWEEN($E$14,$F$14)/100</f>
        <v>19.489999999999998</v>
      </c>
      <c r="AB581" s="41">
        <f t="shared" ref="AB581:AB644" ca="1" si="274">RANDBETWEEN($E$15,$F$15)/100</f>
        <v>13.92</v>
      </c>
      <c r="AC581" s="14">
        <f t="shared" ref="AC581:AC644" ca="1" si="275">IF(AL581&lt;=0.1,RANDBETWEEN($B$23,$C$23),IF(AND(AL581&gt;0.1,AX581&lt;0.7),RANDBETWEEN($D$23,$E$23),IF(AL581&gt;=0.7,RANDBETWEEN($F$23,$G$23),FALSE)))</f>
        <v>5006</v>
      </c>
      <c r="AD581" s="14">
        <f t="shared" ca="1" si="257"/>
        <v>0</v>
      </c>
      <c r="AE581">
        <f t="shared" ca="1" si="258"/>
        <v>4</v>
      </c>
      <c r="AF581" s="46">
        <f t="shared" ca="1" si="259"/>
        <v>7473.5741964344816</v>
      </c>
      <c r="AH581" s="42">
        <f t="shared" ca="1" si="252"/>
        <v>0.73043479070707273</v>
      </c>
      <c r="AI581" s="42">
        <f t="shared" ca="1" si="252"/>
        <v>0.52484685836880807</v>
      </c>
      <c r="AJ581" s="42">
        <f t="shared" ca="1" si="252"/>
        <v>0.64790320989292371</v>
      </c>
      <c r="AK581" s="42">
        <f t="shared" ca="1" si="252"/>
        <v>0.18132930878123843</v>
      </c>
      <c r="AL581" s="42">
        <f t="shared" ca="1" si="252"/>
        <v>0.10036837183717884</v>
      </c>
      <c r="AM581" s="42">
        <f t="shared" ca="1" si="252"/>
        <v>0.59163614744667203</v>
      </c>
    </row>
    <row r="582" spans="9:39" x14ac:dyDescent="0.3">
      <c r="I582">
        <v>579</v>
      </c>
      <c r="J582" s="14">
        <f t="shared" ca="1" si="260"/>
        <v>-59335</v>
      </c>
      <c r="K582" s="41">
        <f t="shared" ca="1" si="261"/>
        <v>18.32</v>
      </c>
      <c r="L582" s="41">
        <f t="shared" ca="1" si="262"/>
        <v>12.61</v>
      </c>
      <c r="M582" s="14">
        <f t="shared" ca="1" si="263"/>
        <v>5127</v>
      </c>
      <c r="N582" s="14">
        <f t="shared" ca="1" si="253"/>
        <v>19275.170000000006</v>
      </c>
      <c r="O582" s="41">
        <f t="shared" ca="1" si="264"/>
        <v>18.059999999999999</v>
      </c>
      <c r="P582" s="41">
        <f t="shared" ca="1" si="265"/>
        <v>13.74</v>
      </c>
      <c r="Q582" s="14">
        <f t="shared" ca="1" si="266"/>
        <v>4940</v>
      </c>
      <c r="R582" s="14">
        <f t="shared" ca="1" si="254"/>
        <v>11340.799999999992</v>
      </c>
      <c r="S582" s="41">
        <f t="shared" ca="1" si="267"/>
        <v>19.239999999999998</v>
      </c>
      <c r="T582" s="41">
        <f t="shared" ca="1" si="268"/>
        <v>13.96</v>
      </c>
      <c r="U582" s="14">
        <f t="shared" ca="1" si="269"/>
        <v>5196</v>
      </c>
      <c r="V582" s="14">
        <f t="shared" ca="1" si="255"/>
        <v>17434.879999999986</v>
      </c>
      <c r="W582" s="41">
        <f t="shared" ca="1" si="270"/>
        <v>17.88</v>
      </c>
      <c r="X582" s="41">
        <f t="shared" ca="1" si="271"/>
        <v>12.97</v>
      </c>
      <c r="Y582" s="14">
        <f t="shared" ca="1" si="272"/>
        <v>5037</v>
      </c>
      <c r="Z582" s="14">
        <f t="shared" ca="1" si="256"/>
        <v>0</v>
      </c>
      <c r="AA582" s="41">
        <f t="shared" ca="1" si="273"/>
        <v>17.78</v>
      </c>
      <c r="AB582" s="41">
        <f t="shared" ca="1" si="274"/>
        <v>12.93</v>
      </c>
      <c r="AC582" s="14">
        <f t="shared" ca="1" si="275"/>
        <v>5057</v>
      </c>
      <c r="AD582" s="14">
        <f t="shared" ca="1" si="257"/>
        <v>0</v>
      </c>
      <c r="AE582">
        <f t="shared" ca="1" si="258"/>
        <v>3</v>
      </c>
      <c r="AF582" s="46">
        <f t="shared" ca="1" si="259"/>
        <v>-15489.570081342328</v>
      </c>
      <c r="AH582" s="42">
        <f t="shared" ca="1" si="252"/>
        <v>0.15343922834617796</v>
      </c>
      <c r="AI582" s="42">
        <f t="shared" ca="1" si="252"/>
        <v>8.3040065393782392E-3</v>
      </c>
      <c r="AJ582" s="42">
        <f t="shared" ca="1" si="252"/>
        <v>0.59548186055079444</v>
      </c>
      <c r="AK582" s="42">
        <f t="shared" ca="1" si="252"/>
        <v>0.23552745247047324</v>
      </c>
      <c r="AL582" s="42">
        <f t="shared" ca="1" si="252"/>
        <v>0.62974824503581206</v>
      </c>
      <c r="AM582" s="42">
        <f t="shared" ca="1" si="252"/>
        <v>2.8381913462539154E-2</v>
      </c>
    </row>
    <row r="583" spans="9:39" x14ac:dyDescent="0.3">
      <c r="I583">
        <v>580</v>
      </c>
      <c r="J583" s="14">
        <f t="shared" ca="1" si="260"/>
        <v>-59092</v>
      </c>
      <c r="K583" s="41">
        <f t="shared" ca="1" si="261"/>
        <v>19.16</v>
      </c>
      <c r="L583" s="41">
        <f t="shared" ca="1" si="262"/>
        <v>13.61</v>
      </c>
      <c r="M583" s="14">
        <f t="shared" ca="1" si="263"/>
        <v>5181</v>
      </c>
      <c r="N583" s="14">
        <f t="shared" ca="1" si="253"/>
        <v>18754.550000000003</v>
      </c>
      <c r="O583" s="41">
        <f t="shared" ca="1" si="264"/>
        <v>19.03</v>
      </c>
      <c r="P583" s="41">
        <f t="shared" ca="1" si="265"/>
        <v>13.67</v>
      </c>
      <c r="Q583" s="14" t="b">
        <f t="shared" ca="1" si="266"/>
        <v>0</v>
      </c>
      <c r="R583" s="14">
        <f t="shared" ca="1" si="254"/>
        <v>-10000</v>
      </c>
      <c r="S583" s="41">
        <f t="shared" ca="1" si="267"/>
        <v>17.88</v>
      </c>
      <c r="T583" s="41">
        <f t="shared" ca="1" si="268"/>
        <v>13.64</v>
      </c>
      <c r="U583" s="14">
        <f t="shared" ca="1" si="269"/>
        <v>5013</v>
      </c>
      <c r="V583" s="14">
        <f t="shared" ca="1" si="255"/>
        <v>11255.119999999992</v>
      </c>
      <c r="W583" s="41">
        <f t="shared" ca="1" si="270"/>
        <v>18.47</v>
      </c>
      <c r="X583" s="41">
        <f t="shared" ca="1" si="271"/>
        <v>13.68</v>
      </c>
      <c r="Y583" s="14">
        <f t="shared" ca="1" si="272"/>
        <v>5102</v>
      </c>
      <c r="Z583" s="14">
        <f t="shared" ca="1" si="256"/>
        <v>14438.579999999994</v>
      </c>
      <c r="AA583" s="41">
        <f t="shared" ca="1" si="273"/>
        <v>18.5</v>
      </c>
      <c r="AB583" s="41">
        <f t="shared" ca="1" si="274"/>
        <v>13.17</v>
      </c>
      <c r="AC583" s="14">
        <f t="shared" ca="1" si="275"/>
        <v>5014</v>
      </c>
      <c r="AD583" s="14">
        <f t="shared" ca="1" si="257"/>
        <v>16724.62</v>
      </c>
      <c r="AE583">
        <f t="shared" ca="1" si="258"/>
        <v>5</v>
      </c>
      <c r="AF583" s="46">
        <f t="shared" ca="1" si="259"/>
        <v>-15957.226613162602</v>
      </c>
      <c r="AH583" s="42">
        <f t="shared" ca="1" si="252"/>
        <v>0.39122414421374496</v>
      </c>
      <c r="AI583" s="42">
        <f t="shared" ca="1" si="252"/>
        <v>0.52978276236091681</v>
      </c>
      <c r="AJ583" s="42">
        <f t="shared" ca="1" si="252"/>
        <v>0.304543607858068</v>
      </c>
      <c r="AK583" s="42">
        <f t="shared" ca="1" si="252"/>
        <v>0.93637780836359297</v>
      </c>
      <c r="AL583" s="42">
        <f t="shared" ca="1" si="252"/>
        <v>0.92029153769039374</v>
      </c>
      <c r="AM583" s="42">
        <f t="shared" ca="1" si="252"/>
        <v>0.75927767849298311</v>
      </c>
    </row>
    <row r="584" spans="9:39" x14ac:dyDescent="0.3">
      <c r="I584">
        <v>581</v>
      </c>
      <c r="J584" s="14">
        <f t="shared" ca="1" si="260"/>
        <v>-58660</v>
      </c>
      <c r="K584" s="41">
        <f t="shared" ca="1" si="261"/>
        <v>19.079999999999998</v>
      </c>
      <c r="L584" s="41">
        <f t="shared" ca="1" si="262"/>
        <v>12.66</v>
      </c>
      <c r="M584" s="14">
        <f t="shared" ca="1" si="263"/>
        <v>5035</v>
      </c>
      <c r="N584" s="14">
        <f t="shared" ca="1" si="253"/>
        <v>22324.69999999999</v>
      </c>
      <c r="O584" s="41">
        <f t="shared" ca="1" si="264"/>
        <v>17.96</v>
      </c>
      <c r="P584" s="41">
        <f t="shared" ca="1" si="265"/>
        <v>12.79</v>
      </c>
      <c r="Q584" s="14">
        <f t="shared" ca="1" si="266"/>
        <v>5130</v>
      </c>
      <c r="R584" s="14">
        <f t="shared" ca="1" si="254"/>
        <v>16522.100000000009</v>
      </c>
      <c r="S584" s="41">
        <f t="shared" ca="1" si="267"/>
        <v>18.95</v>
      </c>
      <c r="T584" s="41">
        <f t="shared" ca="1" si="268"/>
        <v>12.56</v>
      </c>
      <c r="U584" s="14">
        <f t="shared" ca="1" si="269"/>
        <v>5000</v>
      </c>
      <c r="V584" s="14">
        <f t="shared" ca="1" si="255"/>
        <v>21949.999999999993</v>
      </c>
      <c r="W584" s="41">
        <f t="shared" ca="1" si="270"/>
        <v>19.16</v>
      </c>
      <c r="X584" s="41">
        <f t="shared" ca="1" si="271"/>
        <v>13.29</v>
      </c>
      <c r="Y584" s="14">
        <f t="shared" ca="1" si="272"/>
        <v>5115</v>
      </c>
      <c r="Z584" s="14">
        <f t="shared" ca="1" si="256"/>
        <v>20025.050000000007</v>
      </c>
      <c r="AA584" s="41">
        <f t="shared" ca="1" si="273"/>
        <v>18.170000000000002</v>
      </c>
      <c r="AB584" s="41">
        <f t="shared" ca="1" si="274"/>
        <v>12.58</v>
      </c>
      <c r="AC584" s="14">
        <f t="shared" ca="1" si="275"/>
        <v>5127</v>
      </c>
      <c r="AD584" s="14">
        <f t="shared" ca="1" si="257"/>
        <v>18659.930000000008</v>
      </c>
      <c r="AE584">
        <f t="shared" ca="1" si="258"/>
        <v>5</v>
      </c>
      <c r="AF584" s="46">
        <f t="shared" ca="1" si="259"/>
        <v>23906.407159056977</v>
      </c>
      <c r="AH584" s="42">
        <f t="shared" ca="1" si="252"/>
        <v>0.65939010875083015</v>
      </c>
      <c r="AI584" s="42">
        <f t="shared" ca="1" si="252"/>
        <v>0.47465220968393385</v>
      </c>
      <c r="AJ584" s="42">
        <f t="shared" ca="1" si="252"/>
        <v>0.71150169211869962</v>
      </c>
      <c r="AK584" s="42">
        <f t="shared" ca="1" si="252"/>
        <v>0.60217604799197566</v>
      </c>
      <c r="AL584" s="42">
        <f t="shared" ca="1" si="252"/>
        <v>0.655040160693797</v>
      </c>
      <c r="AM584" s="42">
        <f t="shared" ca="1" si="252"/>
        <v>0.93923347385462741</v>
      </c>
    </row>
    <row r="585" spans="9:39" x14ac:dyDescent="0.3">
      <c r="I585">
        <v>582</v>
      </c>
      <c r="J585" s="14">
        <f t="shared" ca="1" si="260"/>
        <v>-58446</v>
      </c>
      <c r="K585" s="41">
        <f t="shared" ca="1" si="261"/>
        <v>18.14</v>
      </c>
      <c r="L585" s="41">
        <f t="shared" ca="1" si="262"/>
        <v>13.4</v>
      </c>
      <c r="M585" s="14">
        <f t="shared" ca="1" si="263"/>
        <v>5171</v>
      </c>
      <c r="N585" s="14">
        <f t="shared" ca="1" si="253"/>
        <v>14510.54</v>
      </c>
      <c r="O585" s="41">
        <f t="shared" ca="1" si="264"/>
        <v>18.149999999999999</v>
      </c>
      <c r="P585" s="41">
        <f t="shared" ca="1" si="265"/>
        <v>13.83</v>
      </c>
      <c r="Q585" s="14">
        <f t="shared" ca="1" si="266"/>
        <v>5070</v>
      </c>
      <c r="R585" s="14">
        <f t="shared" ca="1" si="254"/>
        <v>11902.399999999994</v>
      </c>
      <c r="S585" s="41">
        <f t="shared" ca="1" si="267"/>
        <v>17.89</v>
      </c>
      <c r="T585" s="41">
        <f t="shared" ca="1" si="268"/>
        <v>12.67</v>
      </c>
      <c r="U585" s="14">
        <f t="shared" ca="1" si="269"/>
        <v>5023</v>
      </c>
      <c r="V585" s="14">
        <f t="shared" ca="1" si="255"/>
        <v>16220.060000000005</v>
      </c>
      <c r="W585" s="41">
        <f t="shared" ca="1" si="270"/>
        <v>18.05</v>
      </c>
      <c r="X585" s="41">
        <f t="shared" ca="1" si="271"/>
        <v>13.7</v>
      </c>
      <c r="Y585" s="14">
        <f t="shared" ca="1" si="272"/>
        <v>5178</v>
      </c>
      <c r="Z585" s="14">
        <f t="shared" ca="1" si="256"/>
        <v>12524.300000000007</v>
      </c>
      <c r="AA585" s="41">
        <f t="shared" ca="1" si="273"/>
        <v>19.32</v>
      </c>
      <c r="AB585" s="41">
        <f t="shared" ca="1" si="274"/>
        <v>13.78</v>
      </c>
      <c r="AC585" s="14">
        <f t="shared" ca="1" si="275"/>
        <v>4988</v>
      </c>
      <c r="AD585" s="14">
        <f t="shared" ca="1" si="257"/>
        <v>0</v>
      </c>
      <c r="AE585">
        <f t="shared" ca="1" si="258"/>
        <v>4</v>
      </c>
      <c r="AF585" s="46">
        <f t="shared" ca="1" si="259"/>
        <v>-10023.230074241861</v>
      </c>
      <c r="AH585" s="42">
        <f t="shared" ca="1" si="252"/>
        <v>0.1708930713150375</v>
      </c>
      <c r="AI585" s="42">
        <f t="shared" ca="1" si="252"/>
        <v>0.96319138827915729</v>
      </c>
      <c r="AJ585" s="42">
        <f t="shared" ca="1" si="252"/>
        <v>0.16511521714434896</v>
      </c>
      <c r="AK585" s="42">
        <f t="shared" ca="1" si="252"/>
        <v>0.27482401464074124</v>
      </c>
      <c r="AL585" s="42">
        <f t="shared" ca="1" si="252"/>
        <v>5.8371251775462984E-2</v>
      </c>
      <c r="AM585" s="42">
        <f t="shared" ca="1" si="252"/>
        <v>0.28149549855138578</v>
      </c>
    </row>
    <row r="586" spans="9:39" x14ac:dyDescent="0.3">
      <c r="I586">
        <v>583</v>
      </c>
      <c r="J586" s="14">
        <f t="shared" ca="1" si="260"/>
        <v>-63088</v>
      </c>
      <c r="K586" s="41">
        <f t="shared" ca="1" si="261"/>
        <v>19.38</v>
      </c>
      <c r="L586" s="41">
        <f t="shared" ca="1" si="262"/>
        <v>12.9</v>
      </c>
      <c r="M586" s="14">
        <f t="shared" ca="1" si="263"/>
        <v>5223</v>
      </c>
      <c r="N586" s="14">
        <f t="shared" ca="1" si="253"/>
        <v>23845.039999999994</v>
      </c>
      <c r="O586" s="41">
        <f t="shared" ca="1" si="264"/>
        <v>18.71</v>
      </c>
      <c r="P586" s="41">
        <f t="shared" ca="1" si="265"/>
        <v>13.6</v>
      </c>
      <c r="Q586" s="14">
        <f t="shared" ca="1" si="266"/>
        <v>4981</v>
      </c>
      <c r="R586" s="14">
        <f t="shared" ca="1" si="254"/>
        <v>15452.910000000007</v>
      </c>
      <c r="S586" s="41">
        <f t="shared" ca="1" si="267"/>
        <v>18.079999999999998</v>
      </c>
      <c r="T586" s="41">
        <f t="shared" ca="1" si="268"/>
        <v>13.51</v>
      </c>
      <c r="U586" s="14">
        <f t="shared" ca="1" si="269"/>
        <v>5015</v>
      </c>
      <c r="V586" s="14">
        <f t="shared" ca="1" si="255"/>
        <v>12918.549999999992</v>
      </c>
      <c r="W586" s="41">
        <f t="shared" ca="1" si="270"/>
        <v>19.190000000000001</v>
      </c>
      <c r="X586" s="41">
        <f t="shared" ca="1" si="271"/>
        <v>12.65</v>
      </c>
      <c r="Y586" s="14">
        <f t="shared" ca="1" si="272"/>
        <v>5027</v>
      </c>
      <c r="Z586" s="14">
        <f t="shared" ca="1" si="256"/>
        <v>22876.58</v>
      </c>
      <c r="AA586" s="41">
        <f t="shared" ca="1" si="273"/>
        <v>18.5</v>
      </c>
      <c r="AB586" s="41">
        <f t="shared" ca="1" si="274"/>
        <v>13.79</v>
      </c>
      <c r="AC586" s="14">
        <f t="shared" ca="1" si="275"/>
        <v>5075</v>
      </c>
      <c r="AD586" s="14">
        <f t="shared" ca="1" si="257"/>
        <v>0</v>
      </c>
      <c r="AE586">
        <f t="shared" ca="1" si="258"/>
        <v>4</v>
      </c>
      <c r="AF586" s="46">
        <f t="shared" ca="1" si="259"/>
        <v>2006.9937603320691</v>
      </c>
      <c r="AH586" s="42">
        <f t="shared" ca="1" si="252"/>
        <v>0.76819378269087824</v>
      </c>
      <c r="AI586" s="42">
        <f t="shared" ca="1" si="252"/>
        <v>4.6797435195333859E-2</v>
      </c>
      <c r="AJ586" s="42">
        <f t="shared" ca="1" si="252"/>
        <v>0.56874752955829211</v>
      </c>
      <c r="AK586" s="42">
        <f t="shared" ca="1" si="252"/>
        <v>0.96510997173825674</v>
      </c>
      <c r="AL586" s="42">
        <f t="shared" ca="1" si="252"/>
        <v>0.17333628173418703</v>
      </c>
      <c r="AM586" s="42">
        <f t="shared" ca="1" si="252"/>
        <v>0.46801158298989476</v>
      </c>
    </row>
    <row r="587" spans="9:39" x14ac:dyDescent="0.3">
      <c r="I587">
        <v>584</v>
      </c>
      <c r="J587" s="14">
        <f t="shared" ca="1" si="260"/>
        <v>-60750</v>
      </c>
      <c r="K587" s="41">
        <f t="shared" ca="1" si="261"/>
        <v>18.72</v>
      </c>
      <c r="L587" s="41">
        <f t="shared" ca="1" si="262"/>
        <v>13.52</v>
      </c>
      <c r="M587" s="14">
        <f t="shared" ca="1" si="263"/>
        <v>5057</v>
      </c>
      <c r="N587" s="14">
        <f t="shared" ca="1" si="253"/>
        <v>16296.399999999998</v>
      </c>
      <c r="O587" s="41">
        <f t="shared" ca="1" si="264"/>
        <v>18.239999999999998</v>
      </c>
      <c r="P587" s="41">
        <f t="shared" ca="1" si="265"/>
        <v>13.48</v>
      </c>
      <c r="Q587" s="14">
        <f t="shared" ca="1" si="266"/>
        <v>4947</v>
      </c>
      <c r="R587" s="14">
        <f t="shared" ca="1" si="254"/>
        <v>13547.71999999999</v>
      </c>
      <c r="S587" s="41">
        <f t="shared" ca="1" si="267"/>
        <v>19.36</v>
      </c>
      <c r="T587" s="41">
        <f t="shared" ca="1" si="268"/>
        <v>13.5</v>
      </c>
      <c r="U587" s="14">
        <f t="shared" ca="1" si="269"/>
        <v>4948</v>
      </c>
      <c r="V587" s="14">
        <f t="shared" ca="1" si="255"/>
        <v>18995.28</v>
      </c>
      <c r="W587" s="41">
        <f t="shared" ca="1" si="270"/>
        <v>19.37</v>
      </c>
      <c r="X587" s="41">
        <f t="shared" ca="1" si="271"/>
        <v>13.56</v>
      </c>
      <c r="Y587" s="14">
        <f t="shared" ca="1" si="272"/>
        <v>5189</v>
      </c>
      <c r="Z587" s="14">
        <f t="shared" ca="1" si="256"/>
        <v>20148.090000000004</v>
      </c>
      <c r="AA587" s="41">
        <f t="shared" ca="1" si="273"/>
        <v>19.21</v>
      </c>
      <c r="AB587" s="41">
        <f t="shared" ca="1" si="274"/>
        <v>13</v>
      </c>
      <c r="AC587" s="14">
        <f t="shared" ca="1" si="275"/>
        <v>5117</v>
      </c>
      <c r="AD587" s="14">
        <f t="shared" ca="1" si="257"/>
        <v>0</v>
      </c>
      <c r="AE587">
        <f t="shared" ca="1" si="258"/>
        <v>4</v>
      </c>
      <c r="AF587" s="46">
        <f t="shared" ca="1" si="259"/>
        <v>-1330.7899769737749</v>
      </c>
      <c r="AH587" s="42">
        <f t="shared" ca="1" si="252"/>
        <v>0.26277965651262758</v>
      </c>
      <c r="AI587" s="42">
        <f t="shared" ca="1" si="252"/>
        <v>2.9726740689863584E-2</v>
      </c>
      <c r="AJ587" s="42">
        <f t="shared" ca="1" si="252"/>
        <v>4.2223067625060562E-2</v>
      </c>
      <c r="AK587" s="42">
        <f t="shared" ca="1" si="252"/>
        <v>0.65724369659904569</v>
      </c>
      <c r="AL587" s="42">
        <f t="shared" ca="1" si="252"/>
        <v>0.92612955271555686</v>
      </c>
      <c r="AM587" s="42">
        <f t="shared" ca="1" si="252"/>
        <v>0.15198371976446556</v>
      </c>
    </row>
    <row r="588" spans="9:39" x14ac:dyDescent="0.3">
      <c r="I588">
        <v>585</v>
      </c>
      <c r="J588" s="14">
        <f t="shared" ca="1" si="260"/>
        <v>-59018</v>
      </c>
      <c r="K588" s="41">
        <f t="shared" ca="1" si="261"/>
        <v>18.05</v>
      </c>
      <c r="L588" s="41">
        <f t="shared" ca="1" si="262"/>
        <v>12.73</v>
      </c>
      <c r="M588" s="14">
        <f t="shared" ca="1" si="263"/>
        <v>5059</v>
      </c>
      <c r="N588" s="14">
        <f t="shared" ca="1" si="253"/>
        <v>16913.88</v>
      </c>
      <c r="O588" s="41">
        <f t="shared" ca="1" si="264"/>
        <v>17.87</v>
      </c>
      <c r="P588" s="41">
        <f t="shared" ca="1" si="265"/>
        <v>13.08</v>
      </c>
      <c r="Q588" s="14">
        <f t="shared" ca="1" si="266"/>
        <v>4966</v>
      </c>
      <c r="R588" s="14">
        <f t="shared" ca="1" si="254"/>
        <v>13787.140000000003</v>
      </c>
      <c r="S588" s="41">
        <f t="shared" ca="1" si="267"/>
        <v>17.829999999999998</v>
      </c>
      <c r="T588" s="41">
        <f t="shared" ca="1" si="268"/>
        <v>13.29</v>
      </c>
      <c r="U588" s="14">
        <f t="shared" ca="1" si="269"/>
        <v>5148</v>
      </c>
      <c r="V588" s="14">
        <f t="shared" ca="1" si="255"/>
        <v>13371.919999999995</v>
      </c>
      <c r="W588" s="41">
        <f t="shared" ca="1" si="270"/>
        <v>18.440000000000001</v>
      </c>
      <c r="X588" s="41">
        <f t="shared" ca="1" si="271"/>
        <v>13.96</v>
      </c>
      <c r="Y588" s="14">
        <f t="shared" ca="1" si="272"/>
        <v>4954</v>
      </c>
      <c r="Z588" s="14">
        <f t="shared" ca="1" si="256"/>
        <v>12193.920000000002</v>
      </c>
      <c r="AA588" s="41">
        <f t="shared" ca="1" si="273"/>
        <v>18.32</v>
      </c>
      <c r="AB588" s="41">
        <f t="shared" ca="1" si="274"/>
        <v>13.57</v>
      </c>
      <c r="AC588" s="14">
        <f t="shared" ca="1" si="275"/>
        <v>5034</v>
      </c>
      <c r="AD588" s="14">
        <f t="shared" ca="1" si="257"/>
        <v>0</v>
      </c>
      <c r="AE588">
        <f t="shared" ca="1" si="258"/>
        <v>4</v>
      </c>
      <c r="AF588" s="46">
        <f t="shared" ca="1" si="259"/>
        <v>-9344.2974252713975</v>
      </c>
      <c r="AH588" s="42">
        <f t="shared" ca="1" si="252"/>
        <v>0.65162010337549237</v>
      </c>
      <c r="AI588" s="42">
        <f t="shared" ca="1" si="252"/>
        <v>3.5317329418258492E-2</v>
      </c>
      <c r="AJ588" s="42">
        <f t="shared" ca="1" si="252"/>
        <v>0.60861425563512861</v>
      </c>
      <c r="AK588" s="42">
        <f t="shared" ca="1" si="252"/>
        <v>9.9792318245254141E-2</v>
      </c>
      <c r="AL588" s="42">
        <f t="shared" ca="1" si="252"/>
        <v>0.42450416909015254</v>
      </c>
      <c r="AM588" s="42">
        <f t="shared" ca="1" si="252"/>
        <v>0.25937124948792034</v>
      </c>
    </row>
    <row r="589" spans="9:39" x14ac:dyDescent="0.3">
      <c r="I589">
        <v>586</v>
      </c>
      <c r="J589" s="14">
        <f t="shared" ca="1" si="260"/>
        <v>-59615</v>
      </c>
      <c r="K589" s="41">
        <f t="shared" ca="1" si="261"/>
        <v>17.78</v>
      </c>
      <c r="L589" s="41">
        <f t="shared" ca="1" si="262"/>
        <v>12.95</v>
      </c>
      <c r="M589" s="14">
        <f t="shared" ca="1" si="263"/>
        <v>4991</v>
      </c>
      <c r="N589" s="14">
        <f t="shared" ca="1" si="253"/>
        <v>14106.53000000001</v>
      </c>
      <c r="O589" s="41">
        <f t="shared" ca="1" si="264"/>
        <v>18.09</v>
      </c>
      <c r="P589" s="41">
        <f t="shared" ca="1" si="265"/>
        <v>13.58</v>
      </c>
      <c r="Q589" s="14">
        <f t="shared" ca="1" si="266"/>
        <v>5005</v>
      </c>
      <c r="R589" s="14">
        <f t="shared" ca="1" si="254"/>
        <v>12572.55</v>
      </c>
      <c r="S589" s="41">
        <f t="shared" ca="1" si="267"/>
        <v>18.93</v>
      </c>
      <c r="T589" s="41">
        <f t="shared" ca="1" si="268"/>
        <v>12.85</v>
      </c>
      <c r="U589" s="14">
        <f t="shared" ca="1" si="269"/>
        <v>4999</v>
      </c>
      <c r="V589" s="14">
        <f t="shared" ca="1" si="255"/>
        <v>20393.920000000002</v>
      </c>
      <c r="W589" s="41">
        <f t="shared" ca="1" si="270"/>
        <v>19.11</v>
      </c>
      <c r="X589" s="41">
        <f t="shared" ca="1" si="271"/>
        <v>13.76</v>
      </c>
      <c r="Y589" s="14">
        <f t="shared" ca="1" si="272"/>
        <v>5197</v>
      </c>
      <c r="Z589" s="14">
        <f t="shared" ca="1" si="256"/>
        <v>17803.949999999997</v>
      </c>
      <c r="AA589" s="41">
        <f t="shared" ca="1" si="273"/>
        <v>18.12</v>
      </c>
      <c r="AB589" s="41">
        <f t="shared" ca="1" si="274"/>
        <v>13.48</v>
      </c>
      <c r="AC589" s="14">
        <f t="shared" ca="1" si="275"/>
        <v>5137</v>
      </c>
      <c r="AD589" s="14">
        <f t="shared" ca="1" si="257"/>
        <v>0</v>
      </c>
      <c r="AE589">
        <f t="shared" ca="1" si="258"/>
        <v>4</v>
      </c>
      <c r="AF589" s="46">
        <f t="shared" ca="1" si="259"/>
        <v>-3671.607192512246</v>
      </c>
      <c r="AH589" s="42">
        <f t="shared" ca="1" si="252"/>
        <v>7.4534614160634782E-2</v>
      </c>
      <c r="AI589" s="42">
        <f t="shared" ca="1" si="252"/>
        <v>0.22427342640904391</v>
      </c>
      <c r="AJ589" s="42">
        <f t="shared" ca="1" si="252"/>
        <v>5.0541129000439056E-2</v>
      </c>
      <c r="AK589" s="42">
        <f t="shared" ca="1" si="252"/>
        <v>0.7339077562291334</v>
      </c>
      <c r="AL589" s="42">
        <f t="shared" ca="1" si="252"/>
        <v>0.60494630915563208</v>
      </c>
      <c r="AM589" s="42">
        <f t="shared" ca="1" si="252"/>
        <v>0.6401257668843604</v>
      </c>
    </row>
    <row r="590" spans="9:39" x14ac:dyDescent="0.3">
      <c r="I590">
        <v>587</v>
      </c>
      <c r="J590" s="14">
        <f t="shared" ca="1" si="260"/>
        <v>-61275</v>
      </c>
      <c r="K590" s="41">
        <f t="shared" ca="1" si="261"/>
        <v>19.28</v>
      </c>
      <c r="L590" s="41">
        <f t="shared" ca="1" si="262"/>
        <v>13.24</v>
      </c>
      <c r="M590" s="14">
        <f t="shared" ca="1" si="263"/>
        <v>5041</v>
      </c>
      <c r="N590" s="14">
        <f t="shared" ca="1" si="253"/>
        <v>20447.640000000003</v>
      </c>
      <c r="O590" s="41">
        <f t="shared" ca="1" si="264"/>
        <v>18.89</v>
      </c>
      <c r="P590" s="41">
        <f t="shared" ca="1" si="265"/>
        <v>12.76</v>
      </c>
      <c r="Q590" s="14">
        <f t="shared" ca="1" si="266"/>
        <v>5141</v>
      </c>
      <c r="R590" s="14">
        <f t="shared" ca="1" si="254"/>
        <v>21514.330000000005</v>
      </c>
      <c r="S590" s="41">
        <f t="shared" ca="1" si="267"/>
        <v>19.23</v>
      </c>
      <c r="T590" s="41">
        <f t="shared" ca="1" si="268"/>
        <v>12.66</v>
      </c>
      <c r="U590" s="14">
        <f t="shared" ca="1" si="269"/>
        <v>5046</v>
      </c>
      <c r="V590" s="14">
        <f t="shared" ca="1" si="255"/>
        <v>23152.22</v>
      </c>
      <c r="W590" s="41">
        <f t="shared" ca="1" si="270"/>
        <v>17.829999999999998</v>
      </c>
      <c r="X590" s="41">
        <f t="shared" ca="1" si="271"/>
        <v>12.97</v>
      </c>
      <c r="Y590" s="14">
        <f t="shared" ca="1" si="272"/>
        <v>5009</v>
      </c>
      <c r="Z590" s="14">
        <f t="shared" ca="1" si="256"/>
        <v>14343.739999999987</v>
      </c>
      <c r="AA590" s="41">
        <f t="shared" ca="1" si="273"/>
        <v>18.28</v>
      </c>
      <c r="AB590" s="41">
        <f t="shared" ca="1" si="274"/>
        <v>12.76</v>
      </c>
      <c r="AC590" s="14">
        <f t="shared" ca="1" si="275"/>
        <v>5151</v>
      </c>
      <c r="AD590" s="14">
        <f t="shared" ca="1" si="257"/>
        <v>0</v>
      </c>
      <c r="AE590">
        <f t="shared" ca="1" si="258"/>
        <v>4</v>
      </c>
      <c r="AF590" s="46">
        <f t="shared" ca="1" si="259"/>
        <v>7512.7730589865387</v>
      </c>
      <c r="AH590" s="42">
        <f t="shared" ca="1" si="252"/>
        <v>0.39688087326777577</v>
      </c>
      <c r="AI590" s="42">
        <f t="shared" ca="1" si="252"/>
        <v>0.98045027122386197</v>
      </c>
      <c r="AJ590" s="42">
        <f t="shared" ca="1" si="252"/>
        <v>0.15894400412569909</v>
      </c>
      <c r="AK590" s="42">
        <f t="shared" ca="1" si="252"/>
        <v>0.47626570625226328</v>
      </c>
      <c r="AL590" s="42">
        <f t="shared" ca="1" si="252"/>
        <v>0.42999126081258299</v>
      </c>
      <c r="AM590" s="42">
        <f t="shared" ca="1" si="252"/>
        <v>0.17902068570816543</v>
      </c>
    </row>
    <row r="591" spans="9:39" x14ac:dyDescent="0.3">
      <c r="I591">
        <v>588</v>
      </c>
      <c r="J591" s="14">
        <f t="shared" ca="1" si="260"/>
        <v>-62271</v>
      </c>
      <c r="K591" s="41">
        <f t="shared" ca="1" si="261"/>
        <v>18.89</v>
      </c>
      <c r="L591" s="41">
        <f t="shared" ca="1" si="262"/>
        <v>13.29</v>
      </c>
      <c r="M591" s="14">
        <f t="shared" ca="1" si="263"/>
        <v>4921</v>
      </c>
      <c r="N591" s="14">
        <f t="shared" ca="1" si="253"/>
        <v>17557.600000000006</v>
      </c>
      <c r="O591" s="41">
        <f t="shared" ca="1" si="264"/>
        <v>19.03</v>
      </c>
      <c r="P591" s="41">
        <f t="shared" ca="1" si="265"/>
        <v>13.76</v>
      </c>
      <c r="Q591" s="14" t="b">
        <f t="shared" ca="1" si="266"/>
        <v>0</v>
      </c>
      <c r="R591" s="14">
        <f t="shared" ca="1" si="254"/>
        <v>-10000</v>
      </c>
      <c r="S591" s="41">
        <f t="shared" ca="1" si="267"/>
        <v>17.79</v>
      </c>
      <c r="T591" s="41">
        <f t="shared" ca="1" si="268"/>
        <v>12.82</v>
      </c>
      <c r="U591" s="14">
        <f t="shared" ca="1" si="269"/>
        <v>5164</v>
      </c>
      <c r="V591" s="14">
        <f t="shared" ca="1" si="255"/>
        <v>15665.079999999994</v>
      </c>
      <c r="W591" s="41">
        <f t="shared" ca="1" si="270"/>
        <v>19.36</v>
      </c>
      <c r="X591" s="41">
        <f t="shared" ca="1" si="271"/>
        <v>13.66</v>
      </c>
      <c r="Y591" s="14">
        <f t="shared" ca="1" si="272"/>
        <v>5010</v>
      </c>
      <c r="Z591" s="14">
        <f t="shared" ca="1" si="256"/>
        <v>18556.999999999996</v>
      </c>
      <c r="AA591" s="41">
        <f t="shared" ca="1" si="273"/>
        <v>19.190000000000001</v>
      </c>
      <c r="AB591" s="41">
        <f t="shared" ca="1" si="274"/>
        <v>13.06</v>
      </c>
      <c r="AC591" s="14">
        <f t="shared" ca="1" si="275"/>
        <v>5070</v>
      </c>
      <c r="AD591" s="14">
        <f t="shared" ca="1" si="257"/>
        <v>0</v>
      </c>
      <c r="AE591">
        <f t="shared" ca="1" si="258"/>
        <v>4</v>
      </c>
      <c r="AF591" s="46">
        <f t="shared" ca="1" si="259"/>
        <v>-25241.137234231275</v>
      </c>
      <c r="AH591" s="42">
        <f t="shared" ca="1" si="252"/>
        <v>8.8595348188824641E-4</v>
      </c>
      <c r="AI591" s="42">
        <f t="shared" ca="1" si="252"/>
        <v>0.1523680375519636</v>
      </c>
      <c r="AJ591" s="42">
        <f t="shared" ca="1" si="252"/>
        <v>0.27749954908316832</v>
      </c>
      <c r="AK591" s="42">
        <f t="shared" ca="1" si="252"/>
        <v>0.19411555454695184</v>
      </c>
      <c r="AL591" s="42">
        <f t="shared" ca="1" si="252"/>
        <v>0.82311640263601593</v>
      </c>
      <c r="AM591" s="42">
        <f t="shared" ca="1" si="252"/>
        <v>0.69602143364120683</v>
      </c>
    </row>
    <row r="592" spans="9:39" x14ac:dyDescent="0.3">
      <c r="I592">
        <v>589</v>
      </c>
      <c r="J592" s="14">
        <f t="shared" ca="1" si="260"/>
        <v>-62556</v>
      </c>
      <c r="K592" s="41">
        <f t="shared" ca="1" si="261"/>
        <v>18.649999999999999</v>
      </c>
      <c r="L592" s="41">
        <f t="shared" ca="1" si="262"/>
        <v>12.76</v>
      </c>
      <c r="M592" s="14">
        <f t="shared" ca="1" si="263"/>
        <v>5101</v>
      </c>
      <c r="N592" s="14">
        <f t="shared" ca="1" si="253"/>
        <v>20044.889999999992</v>
      </c>
      <c r="O592" s="41">
        <f t="shared" ca="1" si="264"/>
        <v>19.02</v>
      </c>
      <c r="P592" s="41">
        <f t="shared" ca="1" si="265"/>
        <v>13.28</v>
      </c>
      <c r="Q592" s="14">
        <f t="shared" ca="1" si="266"/>
        <v>4911</v>
      </c>
      <c r="R592" s="14">
        <f t="shared" ca="1" si="254"/>
        <v>18189.14</v>
      </c>
      <c r="S592" s="41">
        <f t="shared" ca="1" si="267"/>
        <v>19.350000000000001</v>
      </c>
      <c r="T592" s="41">
        <f t="shared" ca="1" si="268"/>
        <v>13.35</v>
      </c>
      <c r="U592" s="14">
        <f t="shared" ca="1" si="269"/>
        <v>5162</v>
      </c>
      <c r="V592" s="14">
        <f t="shared" ca="1" si="255"/>
        <v>20972.000000000011</v>
      </c>
      <c r="W592" s="41">
        <f t="shared" ca="1" si="270"/>
        <v>18.66</v>
      </c>
      <c r="X592" s="41">
        <f t="shared" ca="1" si="271"/>
        <v>13.45</v>
      </c>
      <c r="Y592" s="14">
        <f t="shared" ca="1" si="272"/>
        <v>5166</v>
      </c>
      <c r="Z592" s="14">
        <f t="shared" ca="1" si="256"/>
        <v>16914.860000000004</v>
      </c>
      <c r="AA592" s="41">
        <f t="shared" ca="1" si="273"/>
        <v>17.71</v>
      </c>
      <c r="AB592" s="41">
        <f t="shared" ca="1" si="274"/>
        <v>13.88</v>
      </c>
      <c r="AC592" s="14">
        <f t="shared" ca="1" si="275"/>
        <v>5138</v>
      </c>
      <c r="AD592" s="14">
        <f t="shared" ca="1" si="257"/>
        <v>0</v>
      </c>
      <c r="AE592">
        <f t="shared" ca="1" si="258"/>
        <v>4</v>
      </c>
      <c r="AF592" s="46">
        <f t="shared" ca="1" si="259"/>
        <v>3348.2947699414717</v>
      </c>
      <c r="AH592" s="42">
        <f t="shared" ca="1" si="252"/>
        <v>0.42220506924897183</v>
      </c>
      <c r="AI592" s="42">
        <f t="shared" ca="1" si="252"/>
        <v>8.4081207014536474E-2</v>
      </c>
      <c r="AJ592" s="42">
        <f t="shared" ca="1" si="252"/>
        <v>0.59344977122895115</v>
      </c>
      <c r="AK592" s="42">
        <f t="shared" ca="1" si="252"/>
        <v>0.14021843881769469</v>
      </c>
      <c r="AL592" s="42">
        <f t="shared" ca="1" si="252"/>
        <v>0.52801676611123272</v>
      </c>
      <c r="AM592" s="42">
        <f t="shared" ca="1" si="252"/>
        <v>0.24974868816666906</v>
      </c>
    </row>
    <row r="593" spans="9:39" x14ac:dyDescent="0.3">
      <c r="I593">
        <v>590</v>
      </c>
      <c r="J593" s="14">
        <f t="shared" ca="1" si="260"/>
        <v>-58641</v>
      </c>
      <c r="K593" s="41">
        <f t="shared" ca="1" si="261"/>
        <v>19.309999999999999</v>
      </c>
      <c r="L593" s="41">
        <f t="shared" ca="1" si="262"/>
        <v>13.95</v>
      </c>
      <c r="M593" s="14">
        <f t="shared" ca="1" si="263"/>
        <v>5251</v>
      </c>
      <c r="N593" s="14">
        <f t="shared" ca="1" si="253"/>
        <v>18145.359999999997</v>
      </c>
      <c r="O593" s="41">
        <f t="shared" ca="1" si="264"/>
        <v>19.04</v>
      </c>
      <c r="P593" s="41">
        <f t="shared" ca="1" si="265"/>
        <v>13.57</v>
      </c>
      <c r="Q593" s="14" t="b">
        <f t="shared" ca="1" si="266"/>
        <v>0</v>
      </c>
      <c r="R593" s="14">
        <f t="shared" ca="1" si="254"/>
        <v>-10000</v>
      </c>
      <c r="S593" s="41">
        <f t="shared" ca="1" si="267"/>
        <v>17.73</v>
      </c>
      <c r="T593" s="41">
        <f t="shared" ca="1" si="268"/>
        <v>12.5</v>
      </c>
      <c r="U593" s="14">
        <f t="shared" ca="1" si="269"/>
        <v>5187</v>
      </c>
      <c r="V593" s="14">
        <f t="shared" ca="1" si="255"/>
        <v>17128.010000000002</v>
      </c>
      <c r="W593" s="41">
        <f t="shared" ca="1" si="270"/>
        <v>18.32</v>
      </c>
      <c r="X593" s="41">
        <f t="shared" ca="1" si="271"/>
        <v>13.42</v>
      </c>
      <c r="Y593" s="14">
        <f t="shared" ca="1" si="272"/>
        <v>4908</v>
      </c>
      <c r="Z593" s="14">
        <f t="shared" ca="1" si="256"/>
        <v>14049.2</v>
      </c>
      <c r="AA593" s="41">
        <f t="shared" ca="1" si="273"/>
        <v>19.440000000000001</v>
      </c>
      <c r="AB593" s="41">
        <f t="shared" ca="1" si="274"/>
        <v>12.69</v>
      </c>
      <c r="AC593" s="14">
        <f t="shared" ca="1" si="275"/>
        <v>5136</v>
      </c>
      <c r="AD593" s="14">
        <f t="shared" ca="1" si="257"/>
        <v>0</v>
      </c>
      <c r="AE593">
        <f t="shared" ca="1" si="258"/>
        <v>4</v>
      </c>
      <c r="AF593" s="46">
        <f t="shared" ca="1" si="259"/>
        <v>-23503.217433646529</v>
      </c>
      <c r="AH593" s="42">
        <f t="shared" ca="1" si="252"/>
        <v>0.76199284975932124</v>
      </c>
      <c r="AI593" s="42">
        <f t="shared" ca="1" si="252"/>
        <v>0.54571120913018856</v>
      </c>
      <c r="AJ593" s="42">
        <f t="shared" ca="1" si="252"/>
        <v>0.13948338825628703</v>
      </c>
      <c r="AK593" s="42">
        <f t="shared" ca="1" si="252"/>
        <v>6.2595179604419293E-2</v>
      </c>
      <c r="AL593" s="42">
        <f t="shared" ca="1" si="252"/>
        <v>0.72084461282869516</v>
      </c>
      <c r="AM593" s="42">
        <f t="shared" ca="1" si="252"/>
        <v>0.36816828086986952</v>
      </c>
    </row>
    <row r="594" spans="9:39" x14ac:dyDescent="0.3">
      <c r="I594">
        <v>591</v>
      </c>
      <c r="J594" s="14">
        <f t="shared" ca="1" si="260"/>
        <v>-63542</v>
      </c>
      <c r="K594" s="41">
        <f t="shared" ca="1" si="261"/>
        <v>18.239999999999998</v>
      </c>
      <c r="L594" s="41">
        <f t="shared" ca="1" si="262"/>
        <v>12.51</v>
      </c>
      <c r="M594" s="14">
        <f t="shared" ca="1" si="263"/>
        <v>5110</v>
      </c>
      <c r="N594" s="14">
        <f t="shared" ca="1" si="253"/>
        <v>19280.299999999992</v>
      </c>
      <c r="O594" s="41">
        <f t="shared" ca="1" si="264"/>
        <v>18.87</v>
      </c>
      <c r="P594" s="41">
        <f t="shared" ca="1" si="265"/>
        <v>12.92</v>
      </c>
      <c r="Q594" s="14">
        <f t="shared" ca="1" si="266"/>
        <v>5091</v>
      </c>
      <c r="R594" s="14">
        <f t="shared" ca="1" si="254"/>
        <v>20291.450000000004</v>
      </c>
      <c r="S594" s="41">
        <f t="shared" ca="1" si="267"/>
        <v>18.61</v>
      </c>
      <c r="T594" s="41">
        <f t="shared" ca="1" si="268"/>
        <v>13.92</v>
      </c>
      <c r="U594" s="14">
        <f t="shared" ca="1" si="269"/>
        <v>5025</v>
      </c>
      <c r="V594" s="14">
        <f t="shared" ca="1" si="255"/>
        <v>13567.249999999996</v>
      </c>
      <c r="W594" s="41">
        <f t="shared" ca="1" si="270"/>
        <v>18.260000000000002</v>
      </c>
      <c r="X594" s="41">
        <f t="shared" ca="1" si="271"/>
        <v>13.65</v>
      </c>
      <c r="Y594" s="14">
        <f t="shared" ca="1" si="272"/>
        <v>4924</v>
      </c>
      <c r="Z594" s="14">
        <f t="shared" ca="1" si="256"/>
        <v>12699.640000000007</v>
      </c>
      <c r="AA594" s="41">
        <f t="shared" ca="1" si="273"/>
        <v>19.170000000000002</v>
      </c>
      <c r="AB594" s="41">
        <f t="shared" ca="1" si="274"/>
        <v>12.94</v>
      </c>
      <c r="AC594" s="14">
        <f t="shared" ca="1" si="275"/>
        <v>5194</v>
      </c>
      <c r="AD594" s="14">
        <f t="shared" ca="1" si="257"/>
        <v>0</v>
      </c>
      <c r="AE594">
        <f t="shared" ca="1" si="258"/>
        <v>4</v>
      </c>
      <c r="AF594" s="46">
        <f t="shared" ca="1" si="259"/>
        <v>-5512.3494207528547</v>
      </c>
      <c r="AH594" s="42">
        <f t="shared" ca="1" si="252"/>
        <v>0.34423729061069119</v>
      </c>
      <c r="AI594" s="42">
        <f t="shared" ca="1" si="252"/>
        <v>0.49969770561023874</v>
      </c>
      <c r="AJ594" s="42">
        <f t="shared" ca="1" si="252"/>
        <v>0.71436470129408913</v>
      </c>
      <c r="AK594" s="42">
        <f t="shared" ca="1" si="252"/>
        <v>8.0643692374359088E-2</v>
      </c>
      <c r="AL594" s="42">
        <f t="shared" ca="1" si="252"/>
        <v>0.43360003818231707</v>
      </c>
      <c r="AM594" s="42">
        <f t="shared" ca="1" si="252"/>
        <v>0.41749288321377742</v>
      </c>
    </row>
    <row r="595" spans="9:39" x14ac:dyDescent="0.3">
      <c r="I595">
        <v>592</v>
      </c>
      <c r="J595" s="14">
        <f t="shared" ca="1" si="260"/>
        <v>-58815</v>
      </c>
      <c r="K595" s="41">
        <f t="shared" ca="1" si="261"/>
        <v>19.309999999999999</v>
      </c>
      <c r="L595" s="41">
        <f t="shared" ca="1" si="262"/>
        <v>13.43</v>
      </c>
      <c r="M595" s="14">
        <f t="shared" ca="1" si="263"/>
        <v>5040</v>
      </c>
      <c r="N595" s="14">
        <f t="shared" ca="1" si="253"/>
        <v>19635.199999999993</v>
      </c>
      <c r="O595" s="41">
        <f t="shared" ca="1" si="264"/>
        <v>17.97</v>
      </c>
      <c r="P595" s="41">
        <f t="shared" ca="1" si="265"/>
        <v>13.6</v>
      </c>
      <c r="Q595" s="14">
        <f t="shared" ca="1" si="266"/>
        <v>5102</v>
      </c>
      <c r="R595" s="14">
        <f t="shared" ca="1" si="254"/>
        <v>12295.739999999994</v>
      </c>
      <c r="S595" s="41">
        <f t="shared" ca="1" si="267"/>
        <v>17.77</v>
      </c>
      <c r="T595" s="41">
        <f t="shared" ca="1" si="268"/>
        <v>13.34</v>
      </c>
      <c r="U595" s="14">
        <f t="shared" ca="1" si="269"/>
        <v>5181</v>
      </c>
      <c r="V595" s="14">
        <f t="shared" ca="1" si="255"/>
        <v>12951.829999999998</v>
      </c>
      <c r="W595" s="41">
        <f t="shared" ca="1" si="270"/>
        <v>19.440000000000001</v>
      </c>
      <c r="X595" s="41">
        <f t="shared" ca="1" si="271"/>
        <v>13.97</v>
      </c>
      <c r="Y595" s="14">
        <f t="shared" ca="1" si="272"/>
        <v>5062</v>
      </c>
      <c r="Z595" s="14">
        <f t="shared" ca="1" si="256"/>
        <v>0</v>
      </c>
      <c r="AA595" s="41">
        <f t="shared" ca="1" si="273"/>
        <v>19.23</v>
      </c>
      <c r="AB595" s="41">
        <f t="shared" ca="1" si="274"/>
        <v>13.86</v>
      </c>
      <c r="AC595" s="14">
        <f t="shared" ca="1" si="275"/>
        <v>5027</v>
      </c>
      <c r="AD595" s="14">
        <f t="shared" ca="1" si="257"/>
        <v>0</v>
      </c>
      <c r="AE595">
        <f t="shared" ca="1" si="258"/>
        <v>3</v>
      </c>
      <c r="AF595" s="46">
        <f t="shared" ca="1" si="259"/>
        <v>-17427.788084148502</v>
      </c>
      <c r="AH595" s="42">
        <f t="shared" ca="1" si="252"/>
        <v>0.53333601050275647</v>
      </c>
      <c r="AI595" s="42">
        <f t="shared" ca="1" si="252"/>
        <v>0.3791582118179454</v>
      </c>
      <c r="AJ595" s="42">
        <f t="shared" ca="1" si="252"/>
        <v>0.5024763947234514</v>
      </c>
      <c r="AK595" s="42">
        <f t="shared" ca="1" si="252"/>
        <v>0.11826781047489721</v>
      </c>
      <c r="AL595" s="42">
        <f t="shared" ca="1" si="252"/>
        <v>0.1699398861148913</v>
      </c>
      <c r="AM595" s="42">
        <f t="shared" ca="1" si="252"/>
        <v>7.7799070698109318E-2</v>
      </c>
    </row>
    <row r="596" spans="9:39" x14ac:dyDescent="0.3">
      <c r="I596">
        <v>593</v>
      </c>
      <c r="J596" s="14">
        <f t="shared" ca="1" si="260"/>
        <v>-62014</v>
      </c>
      <c r="K596" s="41">
        <f t="shared" ca="1" si="261"/>
        <v>19.010000000000002</v>
      </c>
      <c r="L596" s="41">
        <f t="shared" ca="1" si="262"/>
        <v>12.84</v>
      </c>
      <c r="M596" s="14">
        <f t="shared" ca="1" si="263"/>
        <v>4931</v>
      </c>
      <c r="N596" s="14">
        <f t="shared" ca="1" si="253"/>
        <v>20424.270000000008</v>
      </c>
      <c r="O596" s="41">
        <f t="shared" ca="1" si="264"/>
        <v>18.93</v>
      </c>
      <c r="P596" s="41">
        <f t="shared" ca="1" si="265"/>
        <v>13.36</v>
      </c>
      <c r="Q596" s="14">
        <f t="shared" ca="1" si="266"/>
        <v>5274</v>
      </c>
      <c r="R596" s="14">
        <f t="shared" ca="1" si="254"/>
        <v>19376.18</v>
      </c>
      <c r="S596" s="41">
        <f t="shared" ca="1" si="267"/>
        <v>17.829999999999998</v>
      </c>
      <c r="T596" s="41">
        <f t="shared" ca="1" si="268"/>
        <v>13.26</v>
      </c>
      <c r="U596" s="14">
        <f t="shared" ca="1" si="269"/>
        <v>5025</v>
      </c>
      <c r="V596" s="14">
        <f t="shared" ca="1" si="255"/>
        <v>12964.249999999993</v>
      </c>
      <c r="W596" s="41">
        <f t="shared" ca="1" si="270"/>
        <v>18.309999999999999</v>
      </c>
      <c r="X596" s="41">
        <f t="shared" ca="1" si="271"/>
        <v>12.74</v>
      </c>
      <c r="Y596" s="14">
        <f t="shared" ca="1" si="272"/>
        <v>5108</v>
      </c>
      <c r="Z596" s="14">
        <f t="shared" ca="1" si="256"/>
        <v>18451.559999999994</v>
      </c>
      <c r="AA596" s="41">
        <f t="shared" ca="1" si="273"/>
        <v>18.78</v>
      </c>
      <c r="AB596" s="41">
        <f t="shared" ca="1" si="274"/>
        <v>13.12</v>
      </c>
      <c r="AC596" s="14">
        <f t="shared" ca="1" si="275"/>
        <v>5184</v>
      </c>
      <c r="AD596" s="14">
        <f t="shared" ca="1" si="257"/>
        <v>19341.44000000001</v>
      </c>
      <c r="AE596">
        <f t="shared" ca="1" si="258"/>
        <v>5</v>
      </c>
      <c r="AF596" s="46">
        <f t="shared" ca="1" si="259"/>
        <v>13634.29964553231</v>
      </c>
      <c r="AH596" s="42">
        <f t="shared" ca="1" si="252"/>
        <v>6.2772055349320843E-2</v>
      </c>
      <c r="AI596" s="42">
        <f t="shared" ca="1" si="252"/>
        <v>0.92293608509054181</v>
      </c>
      <c r="AJ596" s="42">
        <f t="shared" ca="1" si="252"/>
        <v>0.6444670710713879</v>
      </c>
      <c r="AK596" s="42">
        <f t="shared" ca="1" si="252"/>
        <v>0.68138153695535286</v>
      </c>
      <c r="AL596" s="42">
        <f t="shared" ca="1" si="252"/>
        <v>0.7427668006566559</v>
      </c>
      <c r="AM596" s="42">
        <f t="shared" ca="1" si="252"/>
        <v>0.90609316387215233</v>
      </c>
    </row>
    <row r="597" spans="9:39" x14ac:dyDescent="0.3">
      <c r="I597">
        <v>594</v>
      </c>
      <c r="J597" s="14">
        <f t="shared" ca="1" si="260"/>
        <v>-60462</v>
      </c>
      <c r="K597" s="41">
        <f t="shared" ca="1" si="261"/>
        <v>19.39</v>
      </c>
      <c r="L597" s="41">
        <f t="shared" ca="1" si="262"/>
        <v>13.08</v>
      </c>
      <c r="M597" s="14">
        <f t="shared" ca="1" si="263"/>
        <v>5340</v>
      </c>
      <c r="N597" s="14">
        <f t="shared" ca="1" si="253"/>
        <v>23695.4</v>
      </c>
      <c r="O597" s="41">
        <f t="shared" ca="1" si="264"/>
        <v>17.71</v>
      </c>
      <c r="P597" s="41">
        <f t="shared" ca="1" si="265"/>
        <v>13.63</v>
      </c>
      <c r="Q597" s="14">
        <f t="shared" ca="1" si="266"/>
        <v>5111</v>
      </c>
      <c r="R597" s="14">
        <f t="shared" ca="1" si="254"/>
        <v>10852.880000000001</v>
      </c>
      <c r="S597" s="41">
        <f t="shared" ca="1" si="267"/>
        <v>17.89</v>
      </c>
      <c r="T597" s="41">
        <f t="shared" ca="1" si="268"/>
        <v>12.53</v>
      </c>
      <c r="U597" s="14">
        <f t="shared" ca="1" si="269"/>
        <v>5042</v>
      </c>
      <c r="V597" s="14">
        <f t="shared" ca="1" si="255"/>
        <v>17025.120000000006</v>
      </c>
      <c r="W597" s="41">
        <f t="shared" ca="1" si="270"/>
        <v>19.38</v>
      </c>
      <c r="X597" s="41">
        <f t="shared" ca="1" si="271"/>
        <v>13.88</v>
      </c>
      <c r="Y597" s="14">
        <f t="shared" ca="1" si="272"/>
        <v>5165</v>
      </c>
      <c r="Z597" s="14">
        <f t="shared" ca="1" si="256"/>
        <v>18407.499999999989</v>
      </c>
      <c r="AA597" s="41">
        <f t="shared" ca="1" si="273"/>
        <v>18.329999999999998</v>
      </c>
      <c r="AB597" s="41">
        <f t="shared" ca="1" si="274"/>
        <v>13.3</v>
      </c>
      <c r="AC597" s="14">
        <f t="shared" ca="1" si="275"/>
        <v>5032</v>
      </c>
      <c r="AD597" s="14">
        <f t="shared" ca="1" si="257"/>
        <v>0</v>
      </c>
      <c r="AE597">
        <f t="shared" ca="1" si="258"/>
        <v>4</v>
      </c>
      <c r="AF597" s="46">
        <f t="shared" ca="1" si="259"/>
        <v>402.13081253842347</v>
      </c>
      <c r="AH597" s="42">
        <f t="shared" ca="1" si="252"/>
        <v>0.95211209605278524</v>
      </c>
      <c r="AI597" s="42">
        <f t="shared" ca="1" si="252"/>
        <v>0.64877367759600268</v>
      </c>
      <c r="AJ597" s="42">
        <f t="shared" ca="1" si="252"/>
        <v>0.34970219496868871</v>
      </c>
      <c r="AK597" s="42">
        <f t="shared" ca="1" si="252"/>
        <v>0.52636980318561899</v>
      </c>
      <c r="AL597" s="42">
        <f t="shared" ca="1" si="252"/>
        <v>0.41364297457615662</v>
      </c>
      <c r="AM597" s="42">
        <f t="shared" ca="1" si="252"/>
        <v>0.38709538635756491</v>
      </c>
    </row>
    <row r="598" spans="9:39" x14ac:dyDescent="0.3">
      <c r="I598">
        <v>595</v>
      </c>
      <c r="J598" s="14">
        <f t="shared" ca="1" si="260"/>
        <v>-60584</v>
      </c>
      <c r="K598" s="41">
        <f t="shared" ca="1" si="261"/>
        <v>19.079999999999998</v>
      </c>
      <c r="L598" s="41">
        <f t="shared" ca="1" si="262"/>
        <v>13.86</v>
      </c>
      <c r="M598" s="14">
        <f t="shared" ca="1" si="263"/>
        <v>4986</v>
      </c>
      <c r="N598" s="14">
        <f t="shared" ca="1" si="253"/>
        <v>16026.919999999995</v>
      </c>
      <c r="O598" s="41">
        <f t="shared" ca="1" si="264"/>
        <v>18.010000000000002</v>
      </c>
      <c r="P598" s="41">
        <f t="shared" ca="1" si="265"/>
        <v>13.32</v>
      </c>
      <c r="Q598" s="14">
        <f t="shared" ca="1" si="266"/>
        <v>5162</v>
      </c>
      <c r="R598" s="14">
        <f t="shared" ca="1" si="254"/>
        <v>14209.780000000006</v>
      </c>
      <c r="S598" s="41">
        <f t="shared" ca="1" si="267"/>
        <v>19.46</v>
      </c>
      <c r="T598" s="41">
        <f t="shared" ca="1" si="268"/>
        <v>13.97</v>
      </c>
      <c r="U598" s="14">
        <f t="shared" ca="1" si="269"/>
        <v>5086</v>
      </c>
      <c r="V598" s="14">
        <f t="shared" ca="1" si="255"/>
        <v>17922.14</v>
      </c>
      <c r="W598" s="41">
        <f t="shared" ca="1" si="270"/>
        <v>19.29</v>
      </c>
      <c r="X598" s="41">
        <f t="shared" ca="1" si="271"/>
        <v>13.74</v>
      </c>
      <c r="Y598" s="14">
        <f t="shared" ca="1" si="272"/>
        <v>5002</v>
      </c>
      <c r="Z598" s="14">
        <f t="shared" ca="1" si="256"/>
        <v>17761.099999999995</v>
      </c>
      <c r="AA598" s="41">
        <f t="shared" ca="1" si="273"/>
        <v>19.309999999999999</v>
      </c>
      <c r="AB598" s="41">
        <f t="shared" ca="1" si="274"/>
        <v>13.36</v>
      </c>
      <c r="AC598" s="14">
        <f t="shared" ca="1" si="275"/>
        <v>4941</v>
      </c>
      <c r="AD598" s="14">
        <f t="shared" ca="1" si="257"/>
        <v>19398.949999999997</v>
      </c>
      <c r="AE598">
        <f t="shared" ca="1" si="258"/>
        <v>5</v>
      </c>
      <c r="AF598" s="46">
        <f t="shared" ca="1" si="259"/>
        <v>10183.624994625916</v>
      </c>
      <c r="AH598" s="42">
        <f t="shared" ca="1" si="252"/>
        <v>8.4790669931037232E-2</v>
      </c>
      <c r="AI598" s="42">
        <f t="shared" ca="1" si="252"/>
        <v>0.30092283673596698</v>
      </c>
      <c r="AJ598" s="42">
        <f t="shared" ca="1" si="252"/>
        <v>0.79033583336367952</v>
      </c>
      <c r="AK598" s="42">
        <f t="shared" ca="1" si="252"/>
        <v>0.7666071029869973</v>
      </c>
      <c r="AL598" s="42">
        <f t="shared" ca="1" si="252"/>
        <v>8.1276493999294819E-2</v>
      </c>
      <c r="AM598" s="42">
        <f t="shared" ca="1" si="252"/>
        <v>0.88601868315712695</v>
      </c>
    </row>
    <row r="599" spans="9:39" x14ac:dyDescent="0.3">
      <c r="I599">
        <v>596</v>
      </c>
      <c r="J599" s="14">
        <f t="shared" ca="1" si="260"/>
        <v>-62073</v>
      </c>
      <c r="K599" s="41">
        <f t="shared" ca="1" si="261"/>
        <v>19.02</v>
      </c>
      <c r="L599" s="41">
        <f t="shared" ca="1" si="262"/>
        <v>13.51</v>
      </c>
      <c r="M599" s="14">
        <f t="shared" ca="1" si="263"/>
        <v>5230</v>
      </c>
      <c r="N599" s="14">
        <f t="shared" ca="1" si="253"/>
        <v>18817.3</v>
      </c>
      <c r="O599" s="41">
        <f t="shared" ca="1" si="264"/>
        <v>19.04</v>
      </c>
      <c r="P599" s="41">
        <f t="shared" ca="1" si="265"/>
        <v>13.63</v>
      </c>
      <c r="Q599" s="14">
        <f t="shared" ca="1" si="266"/>
        <v>5032</v>
      </c>
      <c r="R599" s="14">
        <f t="shared" ca="1" si="254"/>
        <v>17223.119999999992</v>
      </c>
      <c r="S599" s="41">
        <f t="shared" ca="1" si="267"/>
        <v>19.100000000000001</v>
      </c>
      <c r="T599" s="41">
        <f t="shared" ca="1" si="268"/>
        <v>12.91</v>
      </c>
      <c r="U599" s="14">
        <f t="shared" ca="1" si="269"/>
        <v>5197</v>
      </c>
      <c r="V599" s="14">
        <f t="shared" ca="1" si="255"/>
        <v>22169.430000000008</v>
      </c>
      <c r="W599" s="41">
        <f t="shared" ca="1" si="270"/>
        <v>18.05</v>
      </c>
      <c r="X599" s="41">
        <f t="shared" ca="1" si="271"/>
        <v>13.71</v>
      </c>
      <c r="Y599" s="14">
        <f t="shared" ca="1" si="272"/>
        <v>5027</v>
      </c>
      <c r="Z599" s="14">
        <f t="shared" ca="1" si="256"/>
        <v>11817.18</v>
      </c>
      <c r="AA599" s="41">
        <f t="shared" ca="1" si="273"/>
        <v>18.420000000000002</v>
      </c>
      <c r="AB599" s="41">
        <f t="shared" ca="1" si="274"/>
        <v>13.39</v>
      </c>
      <c r="AC599" s="14">
        <f t="shared" ca="1" si="275"/>
        <v>5044</v>
      </c>
      <c r="AD599" s="14">
        <f t="shared" ca="1" si="257"/>
        <v>0</v>
      </c>
      <c r="AE599">
        <f t="shared" ca="1" si="258"/>
        <v>4</v>
      </c>
      <c r="AF599" s="46">
        <f t="shared" ca="1" si="259"/>
        <v>-960.49092977672149</v>
      </c>
      <c r="AH599" s="42">
        <f t="shared" ca="1" si="252"/>
        <v>0.97195947463956978</v>
      </c>
      <c r="AI599" s="42">
        <f t="shared" ca="1" si="252"/>
        <v>0.44683416313310576</v>
      </c>
      <c r="AJ599" s="42">
        <f t="shared" ca="1" si="252"/>
        <v>0.59407219177080317</v>
      </c>
      <c r="AK599" s="42">
        <f t="shared" ca="1" si="252"/>
        <v>0.56032389137462002</v>
      </c>
      <c r="AL599" s="42">
        <f t="shared" ca="1" si="252"/>
        <v>0.50433063284679236</v>
      </c>
      <c r="AM599" s="42">
        <f t="shared" ca="1" si="252"/>
        <v>0.59033571957707298</v>
      </c>
    </row>
    <row r="600" spans="9:39" x14ac:dyDescent="0.3">
      <c r="I600">
        <v>597</v>
      </c>
      <c r="J600" s="14">
        <f t="shared" ca="1" si="260"/>
        <v>-58826</v>
      </c>
      <c r="K600" s="41">
        <f t="shared" ca="1" si="261"/>
        <v>18.18</v>
      </c>
      <c r="L600" s="41">
        <f t="shared" ca="1" si="262"/>
        <v>12.81</v>
      </c>
      <c r="M600" s="14">
        <f t="shared" ca="1" si="263"/>
        <v>4951</v>
      </c>
      <c r="N600" s="14">
        <f t="shared" ca="1" si="253"/>
        <v>16586.869999999995</v>
      </c>
      <c r="O600" s="41">
        <f t="shared" ca="1" si="264"/>
        <v>17.8</v>
      </c>
      <c r="P600" s="41">
        <f t="shared" ca="1" si="265"/>
        <v>13.07</v>
      </c>
      <c r="Q600" s="14" t="b">
        <f t="shared" ca="1" si="266"/>
        <v>0</v>
      </c>
      <c r="R600" s="14">
        <f t="shared" ca="1" si="254"/>
        <v>-10000</v>
      </c>
      <c r="S600" s="41">
        <f t="shared" ca="1" si="267"/>
        <v>18.2</v>
      </c>
      <c r="T600" s="41">
        <f t="shared" ca="1" si="268"/>
        <v>12.9</v>
      </c>
      <c r="U600" s="14">
        <f t="shared" ca="1" si="269"/>
        <v>5062</v>
      </c>
      <c r="V600" s="14">
        <f t="shared" ca="1" si="255"/>
        <v>16828.599999999995</v>
      </c>
      <c r="W600" s="41">
        <f t="shared" ca="1" si="270"/>
        <v>17.82</v>
      </c>
      <c r="X600" s="41">
        <f t="shared" ca="1" si="271"/>
        <v>13.96</v>
      </c>
      <c r="Y600" s="14">
        <f t="shared" ca="1" si="272"/>
        <v>5089</v>
      </c>
      <c r="Z600" s="14">
        <f t="shared" ca="1" si="256"/>
        <v>9643.5399999999972</v>
      </c>
      <c r="AA600" s="41">
        <f t="shared" ca="1" si="273"/>
        <v>19.29</v>
      </c>
      <c r="AB600" s="41">
        <f t="shared" ca="1" si="274"/>
        <v>13.8</v>
      </c>
      <c r="AC600" s="14">
        <f t="shared" ca="1" si="275"/>
        <v>5036</v>
      </c>
      <c r="AD600" s="14">
        <f t="shared" ca="1" si="257"/>
        <v>0</v>
      </c>
      <c r="AE600">
        <f t="shared" ca="1" si="258"/>
        <v>4</v>
      </c>
      <c r="AF600" s="46">
        <f t="shared" ca="1" si="259"/>
        <v>-28594.122492910297</v>
      </c>
      <c r="AH600" s="42">
        <f t="shared" ca="1" si="252"/>
        <v>1.1848127831349808E-2</v>
      </c>
      <c r="AI600" s="42">
        <f t="shared" ca="1" si="252"/>
        <v>0.51667447762605656</v>
      </c>
      <c r="AJ600" s="42">
        <f t="shared" ca="1" si="252"/>
        <v>0.6195628883511588</v>
      </c>
      <c r="AK600" s="42">
        <f t="shared" ca="1" si="252"/>
        <v>0.76075836920335205</v>
      </c>
      <c r="AL600" s="42">
        <f t="shared" ca="1" si="252"/>
        <v>0.74359264234660571</v>
      </c>
      <c r="AM600" s="42">
        <f t="shared" ca="1" si="252"/>
        <v>0.69247785933747585</v>
      </c>
    </row>
    <row r="601" spans="9:39" x14ac:dyDescent="0.3">
      <c r="I601">
        <v>598</v>
      </c>
      <c r="J601" s="14">
        <f t="shared" ca="1" si="260"/>
        <v>-58038</v>
      </c>
      <c r="K601" s="41">
        <f t="shared" ca="1" si="261"/>
        <v>19.47</v>
      </c>
      <c r="L601" s="41">
        <f t="shared" ca="1" si="262"/>
        <v>13.64</v>
      </c>
      <c r="M601" s="14">
        <f t="shared" ca="1" si="263"/>
        <v>5018</v>
      </c>
      <c r="N601" s="14">
        <f t="shared" ca="1" si="253"/>
        <v>19254.939999999991</v>
      </c>
      <c r="O601" s="41">
        <f t="shared" ca="1" si="264"/>
        <v>19.399999999999999</v>
      </c>
      <c r="P601" s="41">
        <f t="shared" ca="1" si="265"/>
        <v>13.64</v>
      </c>
      <c r="Q601" s="14">
        <f t="shared" ca="1" si="266"/>
        <v>5175</v>
      </c>
      <c r="R601" s="14">
        <f t="shared" ca="1" si="254"/>
        <v>19807.999999999989</v>
      </c>
      <c r="S601" s="41">
        <f t="shared" ca="1" si="267"/>
        <v>18.420000000000002</v>
      </c>
      <c r="T601" s="41">
        <f t="shared" ca="1" si="268"/>
        <v>12.75</v>
      </c>
      <c r="U601" s="14">
        <f t="shared" ca="1" si="269"/>
        <v>5068</v>
      </c>
      <c r="V601" s="14">
        <f t="shared" ca="1" si="255"/>
        <v>18735.560000000009</v>
      </c>
      <c r="W601" s="41">
        <f t="shared" ca="1" si="270"/>
        <v>18.420000000000002</v>
      </c>
      <c r="X601" s="41">
        <f t="shared" ca="1" si="271"/>
        <v>13.29</v>
      </c>
      <c r="Y601" s="14">
        <f t="shared" ca="1" si="272"/>
        <v>5012</v>
      </c>
      <c r="Z601" s="14">
        <f t="shared" ca="1" si="256"/>
        <v>0</v>
      </c>
      <c r="AA601" s="41">
        <f t="shared" ca="1" si="273"/>
        <v>18.399999999999999</v>
      </c>
      <c r="AB601" s="41">
        <f t="shared" ca="1" si="274"/>
        <v>13.71</v>
      </c>
      <c r="AC601" s="14">
        <f t="shared" ca="1" si="275"/>
        <v>5173</v>
      </c>
      <c r="AD601" s="14">
        <f t="shared" ca="1" si="257"/>
        <v>0</v>
      </c>
      <c r="AE601">
        <f t="shared" ca="1" si="258"/>
        <v>3</v>
      </c>
      <c r="AF601" s="46">
        <f t="shared" ca="1" si="259"/>
        <v>-6144.505024471905</v>
      </c>
      <c r="AH601" s="42">
        <f t="shared" ca="1" si="252"/>
        <v>0.43678111402384512</v>
      </c>
      <c r="AI601" s="42">
        <f t="shared" ca="1" si="252"/>
        <v>0.97315238339166077</v>
      </c>
      <c r="AJ601" s="42">
        <f t="shared" ca="1" si="252"/>
        <v>0.46915904018241017</v>
      </c>
      <c r="AK601" s="42">
        <f t="shared" ca="1" si="252"/>
        <v>0.17143108783607419</v>
      </c>
      <c r="AL601" s="42">
        <f t="shared" ca="1" si="252"/>
        <v>0.10713245815944428</v>
      </c>
      <c r="AM601" s="42">
        <f t="shared" ca="1" si="252"/>
        <v>3.1080721371348319E-2</v>
      </c>
    </row>
    <row r="602" spans="9:39" x14ac:dyDescent="0.3">
      <c r="I602">
        <v>599</v>
      </c>
      <c r="J602" s="14">
        <f t="shared" ca="1" si="260"/>
        <v>-60906</v>
      </c>
      <c r="K602" s="41">
        <f t="shared" ca="1" si="261"/>
        <v>17.87</v>
      </c>
      <c r="L602" s="41">
        <f t="shared" ca="1" si="262"/>
        <v>12.59</v>
      </c>
      <c r="M602" s="14">
        <f t="shared" ca="1" si="263"/>
        <v>5219</v>
      </c>
      <c r="N602" s="14">
        <f t="shared" ca="1" si="253"/>
        <v>17556.320000000007</v>
      </c>
      <c r="O602" s="41">
        <f t="shared" ca="1" si="264"/>
        <v>18.93</v>
      </c>
      <c r="P602" s="41">
        <f t="shared" ca="1" si="265"/>
        <v>13.01</v>
      </c>
      <c r="Q602" s="14">
        <f t="shared" ca="1" si="266"/>
        <v>5093</v>
      </c>
      <c r="R602" s="14">
        <f t="shared" ca="1" si="254"/>
        <v>20150.560000000001</v>
      </c>
      <c r="S602" s="41">
        <f t="shared" ca="1" si="267"/>
        <v>19</v>
      </c>
      <c r="T602" s="41">
        <f t="shared" ca="1" si="268"/>
        <v>13.78</v>
      </c>
      <c r="U602" s="14">
        <f t="shared" ca="1" si="269"/>
        <v>5070</v>
      </c>
      <c r="V602" s="14">
        <f t="shared" ca="1" si="255"/>
        <v>16465.400000000001</v>
      </c>
      <c r="W602" s="41">
        <f t="shared" ca="1" si="270"/>
        <v>19.21</v>
      </c>
      <c r="X602" s="41">
        <f t="shared" ca="1" si="271"/>
        <v>12.98</v>
      </c>
      <c r="Y602" s="14">
        <f t="shared" ca="1" si="272"/>
        <v>4926</v>
      </c>
      <c r="Z602" s="14">
        <f t="shared" ca="1" si="256"/>
        <v>20688.980000000003</v>
      </c>
      <c r="AA602" s="41">
        <f t="shared" ca="1" si="273"/>
        <v>18.93</v>
      </c>
      <c r="AB602" s="41">
        <f t="shared" ca="1" si="274"/>
        <v>13</v>
      </c>
      <c r="AC602" s="14">
        <f t="shared" ca="1" si="275"/>
        <v>5158</v>
      </c>
      <c r="AD602" s="14">
        <f t="shared" ca="1" si="257"/>
        <v>20586.939999999999</v>
      </c>
      <c r="AE602">
        <f t="shared" ca="1" si="258"/>
        <v>5</v>
      </c>
      <c r="AF602" s="46">
        <f t="shared" ca="1" si="259"/>
        <v>18100.499217953336</v>
      </c>
      <c r="AH602" s="42">
        <f t="shared" ca="1" si="252"/>
        <v>0.715670929804893</v>
      </c>
      <c r="AI602" s="42">
        <f t="shared" ca="1" si="252"/>
        <v>0.53171056861501431</v>
      </c>
      <c r="AJ602" s="42">
        <f t="shared" ca="1" si="252"/>
        <v>0.48650088649231271</v>
      </c>
      <c r="AK602" s="42">
        <f t="shared" ca="1" si="252"/>
        <v>5.2913778534028788E-2</v>
      </c>
      <c r="AL602" s="42">
        <f t="shared" ca="1" si="252"/>
        <v>0.30604291636676784</v>
      </c>
      <c r="AM602" s="42">
        <f t="shared" ca="1" si="252"/>
        <v>0.92729577668890217</v>
      </c>
    </row>
    <row r="603" spans="9:39" x14ac:dyDescent="0.3">
      <c r="I603">
        <v>600</v>
      </c>
      <c r="J603" s="14">
        <f t="shared" ca="1" si="260"/>
        <v>-63819</v>
      </c>
      <c r="K603" s="41">
        <f t="shared" ca="1" si="261"/>
        <v>18.66</v>
      </c>
      <c r="L603" s="41">
        <f t="shared" ca="1" si="262"/>
        <v>13.26</v>
      </c>
      <c r="M603" s="14">
        <f t="shared" ca="1" si="263"/>
        <v>5299</v>
      </c>
      <c r="N603" s="14">
        <f t="shared" ca="1" si="253"/>
        <v>18614.600000000002</v>
      </c>
      <c r="O603" s="41">
        <f t="shared" ca="1" si="264"/>
        <v>18.13</v>
      </c>
      <c r="P603" s="41">
        <f t="shared" ca="1" si="265"/>
        <v>13.02</v>
      </c>
      <c r="Q603" s="14">
        <f t="shared" ca="1" si="266"/>
        <v>5119</v>
      </c>
      <c r="R603" s="14">
        <f t="shared" ca="1" si="254"/>
        <v>16158.089999999997</v>
      </c>
      <c r="S603" s="41">
        <f t="shared" ca="1" si="267"/>
        <v>18.03</v>
      </c>
      <c r="T603" s="41">
        <f t="shared" ca="1" si="268"/>
        <v>12.91</v>
      </c>
      <c r="U603" s="14">
        <f t="shared" ca="1" si="269"/>
        <v>5145</v>
      </c>
      <c r="V603" s="14">
        <f t="shared" ca="1" si="255"/>
        <v>16342.400000000005</v>
      </c>
      <c r="W603" s="41">
        <f t="shared" ca="1" si="270"/>
        <v>19.28</v>
      </c>
      <c r="X603" s="41">
        <f t="shared" ca="1" si="271"/>
        <v>12.97</v>
      </c>
      <c r="Y603" s="14">
        <f t="shared" ca="1" si="272"/>
        <v>5159</v>
      </c>
      <c r="Z603" s="14">
        <f t="shared" ca="1" si="256"/>
        <v>22553.29</v>
      </c>
      <c r="AA603" s="41">
        <f t="shared" ca="1" si="273"/>
        <v>19.420000000000002</v>
      </c>
      <c r="AB603" s="41">
        <f t="shared" ca="1" si="274"/>
        <v>13.29</v>
      </c>
      <c r="AC603" s="14">
        <f t="shared" ca="1" si="275"/>
        <v>4935</v>
      </c>
      <c r="AD603" s="14">
        <f t="shared" ca="1" si="257"/>
        <v>0</v>
      </c>
      <c r="AE603">
        <f t="shared" ca="1" si="258"/>
        <v>4</v>
      </c>
      <c r="AF603" s="46">
        <f t="shared" ca="1" si="259"/>
        <v>-275.19034070508769</v>
      </c>
      <c r="AH603" s="42">
        <f t="shared" ca="1" si="252"/>
        <v>0.71326983495050333</v>
      </c>
      <c r="AI603" s="42">
        <f t="shared" ca="1" si="252"/>
        <v>0.8714314881244557</v>
      </c>
      <c r="AJ603" s="42">
        <f t="shared" ca="1" si="252"/>
        <v>0.30297768128283387</v>
      </c>
      <c r="AK603" s="42">
        <f t="shared" ca="1" si="252"/>
        <v>0.27072286326268236</v>
      </c>
      <c r="AL603" s="42">
        <f t="shared" ca="1" si="252"/>
        <v>8.7475831198073895E-3</v>
      </c>
      <c r="AM603" s="42">
        <f t="shared" ca="1" si="252"/>
        <v>0.56990253937539059</v>
      </c>
    </row>
    <row r="604" spans="9:39" x14ac:dyDescent="0.3">
      <c r="I604">
        <v>601</v>
      </c>
      <c r="J604" s="14">
        <f t="shared" ca="1" si="260"/>
        <v>-62697</v>
      </c>
      <c r="K604" s="41">
        <f t="shared" ca="1" si="261"/>
        <v>18.440000000000001</v>
      </c>
      <c r="L604" s="41">
        <f t="shared" ca="1" si="262"/>
        <v>13.01</v>
      </c>
      <c r="M604" s="14">
        <f t="shared" ca="1" si="263"/>
        <v>5115</v>
      </c>
      <c r="N604" s="14">
        <f t="shared" ca="1" si="253"/>
        <v>17774.450000000008</v>
      </c>
      <c r="O604" s="41">
        <f t="shared" ca="1" si="264"/>
        <v>18.690000000000001</v>
      </c>
      <c r="P604" s="41">
        <f t="shared" ca="1" si="265"/>
        <v>12.7</v>
      </c>
      <c r="Q604" s="14">
        <f t="shared" ca="1" si="266"/>
        <v>5129</v>
      </c>
      <c r="R604" s="14">
        <f t="shared" ca="1" si="254"/>
        <v>20722.71000000001</v>
      </c>
      <c r="S604" s="41">
        <f t="shared" ca="1" si="267"/>
        <v>19.38</v>
      </c>
      <c r="T604" s="41">
        <f t="shared" ca="1" si="268"/>
        <v>13.01</v>
      </c>
      <c r="U604" s="14">
        <f t="shared" ca="1" si="269"/>
        <v>5019</v>
      </c>
      <c r="V604" s="14">
        <f t="shared" ca="1" si="255"/>
        <v>21971.029999999995</v>
      </c>
      <c r="W604" s="41">
        <f t="shared" ca="1" si="270"/>
        <v>18.920000000000002</v>
      </c>
      <c r="X604" s="41">
        <f t="shared" ca="1" si="271"/>
        <v>12.99</v>
      </c>
      <c r="Y604" s="14">
        <f t="shared" ca="1" si="272"/>
        <v>5022</v>
      </c>
      <c r="Z604" s="14">
        <f t="shared" ca="1" si="256"/>
        <v>19780.460000000006</v>
      </c>
      <c r="AA604" s="41">
        <f t="shared" ca="1" si="273"/>
        <v>19.23</v>
      </c>
      <c r="AB604" s="41">
        <f t="shared" ca="1" si="274"/>
        <v>12.66</v>
      </c>
      <c r="AC604" s="14">
        <f t="shared" ca="1" si="275"/>
        <v>5087</v>
      </c>
      <c r="AD604" s="14">
        <f t="shared" ca="1" si="257"/>
        <v>0</v>
      </c>
      <c r="AE604">
        <f t="shared" ca="1" si="258"/>
        <v>4</v>
      </c>
      <c r="AF604" s="46">
        <f t="shared" ca="1" si="259"/>
        <v>6254.4949642128295</v>
      </c>
      <c r="AH604" s="42">
        <f t="shared" ref="AH604:AM646" ca="1" si="276">RAND()</f>
        <v>0.65923160515035828</v>
      </c>
      <c r="AI604" s="42">
        <f t="shared" ca="1" si="276"/>
        <v>0.88466831911167521</v>
      </c>
      <c r="AJ604" s="42">
        <f t="shared" ca="1" si="276"/>
        <v>0.39817784398519751</v>
      </c>
      <c r="AK604" s="42">
        <f t="shared" ca="1" si="276"/>
        <v>0.10501925680397539</v>
      </c>
      <c r="AL604" s="42">
        <f t="shared" ca="1" si="276"/>
        <v>0.13101351838310216</v>
      </c>
      <c r="AM604" s="42">
        <f t="shared" ca="1" si="276"/>
        <v>0.13643338579978215</v>
      </c>
    </row>
    <row r="605" spans="9:39" x14ac:dyDescent="0.3">
      <c r="I605">
        <v>602</v>
      </c>
      <c r="J605" s="14">
        <f t="shared" ca="1" si="260"/>
        <v>-63189</v>
      </c>
      <c r="K605" s="41">
        <f t="shared" ca="1" si="261"/>
        <v>18.02</v>
      </c>
      <c r="L605" s="41">
        <f t="shared" ca="1" si="262"/>
        <v>13.5</v>
      </c>
      <c r="M605" s="14">
        <f t="shared" ca="1" si="263"/>
        <v>5343</v>
      </c>
      <c r="N605" s="14">
        <f t="shared" ca="1" si="253"/>
        <v>14150.359999999997</v>
      </c>
      <c r="O605" s="41">
        <f t="shared" ca="1" si="264"/>
        <v>18.41</v>
      </c>
      <c r="P605" s="41">
        <f t="shared" ca="1" si="265"/>
        <v>13.86</v>
      </c>
      <c r="Q605" s="14">
        <f t="shared" ca="1" si="266"/>
        <v>5125</v>
      </c>
      <c r="R605" s="14">
        <f t="shared" ca="1" si="254"/>
        <v>13318.750000000004</v>
      </c>
      <c r="S605" s="41">
        <f t="shared" ca="1" si="267"/>
        <v>19.05</v>
      </c>
      <c r="T605" s="41">
        <f t="shared" ca="1" si="268"/>
        <v>12.92</v>
      </c>
      <c r="U605" s="14">
        <f t="shared" ca="1" si="269"/>
        <v>5092</v>
      </c>
      <c r="V605" s="14">
        <f t="shared" ca="1" si="255"/>
        <v>21213.960000000003</v>
      </c>
      <c r="W605" s="41">
        <f t="shared" ca="1" si="270"/>
        <v>18.8</v>
      </c>
      <c r="X605" s="41">
        <f t="shared" ca="1" si="271"/>
        <v>13.12</v>
      </c>
      <c r="Y605" s="14">
        <f t="shared" ca="1" si="272"/>
        <v>4901</v>
      </c>
      <c r="Z605" s="14">
        <f t="shared" ca="1" si="256"/>
        <v>17837.680000000008</v>
      </c>
      <c r="AA605" s="41">
        <f t="shared" ca="1" si="273"/>
        <v>18.43</v>
      </c>
      <c r="AB605" s="41">
        <f t="shared" ca="1" si="274"/>
        <v>12.75</v>
      </c>
      <c r="AC605" s="14">
        <f t="shared" ca="1" si="275"/>
        <v>5049</v>
      </c>
      <c r="AD605" s="14">
        <f t="shared" ca="1" si="257"/>
        <v>0</v>
      </c>
      <c r="AE605">
        <f t="shared" ca="1" si="258"/>
        <v>4</v>
      </c>
      <c r="AF605" s="46">
        <f t="shared" ca="1" si="259"/>
        <v>-5703.0193469827746</v>
      </c>
      <c r="AH605" s="42">
        <f t="shared" ca="1" si="276"/>
        <v>0.75664882326686245</v>
      </c>
      <c r="AI605" s="42">
        <f t="shared" ca="1" si="276"/>
        <v>0.39885690789592754</v>
      </c>
      <c r="AJ605" s="42">
        <f t="shared" ca="1" si="276"/>
        <v>0.87820577290426083</v>
      </c>
      <c r="AK605" s="42">
        <f t="shared" ca="1" si="276"/>
        <v>2.1044774266481103E-2</v>
      </c>
      <c r="AL605" s="42">
        <f t="shared" ca="1" si="276"/>
        <v>0.34218346423247381</v>
      </c>
      <c r="AM605" s="42">
        <f t="shared" ca="1" si="276"/>
        <v>0.10848058235432589</v>
      </c>
    </row>
    <row r="606" spans="9:39" x14ac:dyDescent="0.3">
      <c r="I606">
        <v>603</v>
      </c>
      <c r="J606" s="14">
        <f t="shared" ca="1" si="260"/>
        <v>-58057</v>
      </c>
      <c r="K606" s="41">
        <f t="shared" ca="1" si="261"/>
        <v>18.59</v>
      </c>
      <c r="L606" s="41">
        <f t="shared" ca="1" si="262"/>
        <v>13.18</v>
      </c>
      <c r="M606" s="14">
        <f t="shared" ca="1" si="263"/>
        <v>5333</v>
      </c>
      <c r="N606" s="14">
        <f t="shared" ca="1" si="253"/>
        <v>18851.530000000002</v>
      </c>
      <c r="O606" s="41">
        <f t="shared" ca="1" si="264"/>
        <v>18.399999999999999</v>
      </c>
      <c r="P606" s="41">
        <f t="shared" ca="1" si="265"/>
        <v>12.67</v>
      </c>
      <c r="Q606" s="14">
        <f t="shared" ca="1" si="266"/>
        <v>5064</v>
      </c>
      <c r="R606" s="14">
        <f t="shared" ca="1" si="254"/>
        <v>19016.719999999994</v>
      </c>
      <c r="S606" s="41">
        <f t="shared" ca="1" si="267"/>
        <v>18.28</v>
      </c>
      <c r="T606" s="41">
        <f t="shared" ca="1" si="268"/>
        <v>12.58</v>
      </c>
      <c r="U606" s="14">
        <f t="shared" ca="1" si="269"/>
        <v>5077</v>
      </c>
      <c r="V606" s="14">
        <f t="shared" ca="1" si="255"/>
        <v>18938.900000000005</v>
      </c>
      <c r="W606" s="41">
        <f t="shared" ca="1" si="270"/>
        <v>18.32</v>
      </c>
      <c r="X606" s="41">
        <f t="shared" ca="1" si="271"/>
        <v>12.71</v>
      </c>
      <c r="Y606" s="14">
        <f t="shared" ca="1" si="272"/>
        <v>5163</v>
      </c>
      <c r="Z606" s="14">
        <f t="shared" ca="1" si="256"/>
        <v>18964.429999999997</v>
      </c>
      <c r="AA606" s="41">
        <f t="shared" ca="1" si="273"/>
        <v>19.41</v>
      </c>
      <c r="AB606" s="41">
        <f t="shared" ca="1" si="274"/>
        <v>12.56</v>
      </c>
      <c r="AC606" s="14">
        <f t="shared" ca="1" si="275"/>
        <v>5021</v>
      </c>
      <c r="AD606" s="14">
        <f t="shared" ca="1" si="257"/>
        <v>24393.85</v>
      </c>
      <c r="AE606">
        <f t="shared" ca="1" si="258"/>
        <v>5</v>
      </c>
      <c r="AF606" s="46">
        <f t="shared" ca="1" si="259"/>
        <v>24343.254353215721</v>
      </c>
      <c r="AH606" s="42">
        <f t="shared" ca="1" si="276"/>
        <v>0.76213070094803126</v>
      </c>
      <c r="AI606" s="42">
        <f t="shared" ca="1" si="276"/>
        <v>0.21088090102420254</v>
      </c>
      <c r="AJ606" s="42">
        <f t="shared" ca="1" si="276"/>
        <v>0.73601960625282836</v>
      </c>
      <c r="AK606" s="42">
        <f t="shared" ca="1" si="276"/>
        <v>0.59950700873578333</v>
      </c>
      <c r="AL606" s="42">
        <f t="shared" ca="1" si="276"/>
        <v>0.64923198318128017</v>
      </c>
      <c r="AM606" s="42">
        <f t="shared" ca="1" si="276"/>
        <v>0.9079238150252511</v>
      </c>
    </row>
    <row r="607" spans="9:39" x14ac:dyDescent="0.3">
      <c r="I607">
        <v>604</v>
      </c>
      <c r="J607" s="14">
        <f t="shared" ca="1" si="260"/>
        <v>-59756</v>
      </c>
      <c r="K607" s="41">
        <f t="shared" ca="1" si="261"/>
        <v>19.28</v>
      </c>
      <c r="L607" s="41">
        <f t="shared" ca="1" si="262"/>
        <v>12.75</v>
      </c>
      <c r="M607" s="14">
        <f t="shared" ca="1" si="263"/>
        <v>5307</v>
      </c>
      <c r="N607" s="14">
        <f t="shared" ca="1" si="253"/>
        <v>24654.710000000006</v>
      </c>
      <c r="O607" s="41">
        <f t="shared" ca="1" si="264"/>
        <v>19.190000000000001</v>
      </c>
      <c r="P607" s="41">
        <f t="shared" ca="1" si="265"/>
        <v>13.79</v>
      </c>
      <c r="Q607" s="14">
        <f t="shared" ca="1" si="266"/>
        <v>5064</v>
      </c>
      <c r="R607" s="14">
        <f t="shared" ca="1" si="254"/>
        <v>17345.600000000009</v>
      </c>
      <c r="S607" s="41">
        <f t="shared" ca="1" si="267"/>
        <v>18.59</v>
      </c>
      <c r="T607" s="41">
        <f t="shared" ca="1" si="268"/>
        <v>12.85</v>
      </c>
      <c r="U607" s="14">
        <f t="shared" ca="1" si="269"/>
        <v>5192</v>
      </c>
      <c r="V607" s="14">
        <f t="shared" ca="1" si="255"/>
        <v>19802.080000000002</v>
      </c>
      <c r="W607" s="41">
        <f t="shared" ca="1" si="270"/>
        <v>18.82</v>
      </c>
      <c r="X607" s="41">
        <f t="shared" ca="1" si="271"/>
        <v>12.59</v>
      </c>
      <c r="Y607" s="14">
        <f t="shared" ca="1" si="272"/>
        <v>4988</v>
      </c>
      <c r="Z607" s="14">
        <f t="shared" ca="1" si="256"/>
        <v>21075.24</v>
      </c>
      <c r="AA607" s="41">
        <f t="shared" ca="1" si="273"/>
        <v>18.78</v>
      </c>
      <c r="AB607" s="41">
        <f t="shared" ca="1" si="274"/>
        <v>13.85</v>
      </c>
      <c r="AC607" s="14">
        <f t="shared" ca="1" si="275"/>
        <v>5171</v>
      </c>
      <c r="AD607" s="14">
        <f t="shared" ca="1" si="257"/>
        <v>0</v>
      </c>
      <c r="AE607">
        <f t="shared" ca="1" si="258"/>
        <v>4</v>
      </c>
      <c r="AF607" s="46">
        <f t="shared" ca="1" si="259"/>
        <v>11566.466881734186</v>
      </c>
      <c r="AH607" s="42">
        <f t="shared" ca="1" si="276"/>
        <v>0.96485745456994432</v>
      </c>
      <c r="AI607" s="42">
        <f t="shared" ca="1" si="276"/>
        <v>0.74547310309287118</v>
      </c>
      <c r="AJ607" s="42">
        <f t="shared" ca="1" si="276"/>
        <v>0.77897202953655886</v>
      </c>
      <c r="AK607" s="42">
        <f t="shared" ca="1" si="276"/>
        <v>1.8867871201174169E-2</v>
      </c>
      <c r="AL607" s="42">
        <f t="shared" ca="1" si="276"/>
        <v>0.14789757904124479</v>
      </c>
      <c r="AM607" s="42">
        <f t="shared" ca="1" si="276"/>
        <v>0.34339801785139934</v>
      </c>
    </row>
    <row r="608" spans="9:39" x14ac:dyDescent="0.3">
      <c r="I608">
        <v>605</v>
      </c>
      <c r="J608" s="14">
        <f t="shared" ca="1" si="260"/>
        <v>-63225</v>
      </c>
      <c r="K608" s="41">
        <f t="shared" ca="1" si="261"/>
        <v>18.04</v>
      </c>
      <c r="L608" s="41">
        <f t="shared" ca="1" si="262"/>
        <v>13.3</v>
      </c>
      <c r="M608" s="14">
        <f t="shared" ca="1" si="263"/>
        <v>5261</v>
      </c>
      <c r="N608" s="14">
        <f t="shared" ca="1" si="253"/>
        <v>14937.139999999992</v>
      </c>
      <c r="O608" s="41">
        <f t="shared" ca="1" si="264"/>
        <v>18.149999999999999</v>
      </c>
      <c r="P608" s="41">
        <f t="shared" ca="1" si="265"/>
        <v>13.39</v>
      </c>
      <c r="Q608" s="14">
        <f t="shared" ca="1" si="266"/>
        <v>5170</v>
      </c>
      <c r="R608" s="14">
        <f t="shared" ca="1" si="254"/>
        <v>14609.19999999999</v>
      </c>
      <c r="S608" s="41">
        <f t="shared" ca="1" si="267"/>
        <v>19.489999999999998</v>
      </c>
      <c r="T608" s="41">
        <f t="shared" ca="1" si="268"/>
        <v>13.06</v>
      </c>
      <c r="U608" s="14">
        <f t="shared" ca="1" si="269"/>
        <v>5167</v>
      </c>
      <c r="V608" s="14">
        <f t="shared" ca="1" si="255"/>
        <v>23223.80999999999</v>
      </c>
      <c r="W608" s="41">
        <f t="shared" ca="1" si="270"/>
        <v>18.98</v>
      </c>
      <c r="X608" s="41">
        <f t="shared" ca="1" si="271"/>
        <v>13.74</v>
      </c>
      <c r="Y608" s="14">
        <f t="shared" ca="1" si="272"/>
        <v>4958</v>
      </c>
      <c r="Z608" s="14">
        <f t="shared" ca="1" si="256"/>
        <v>15979.920000000002</v>
      </c>
      <c r="AA608" s="41">
        <f t="shared" ca="1" si="273"/>
        <v>19</v>
      </c>
      <c r="AB608" s="41">
        <f t="shared" ca="1" si="274"/>
        <v>13.52</v>
      </c>
      <c r="AC608" s="14">
        <f t="shared" ca="1" si="275"/>
        <v>5090</v>
      </c>
      <c r="AD608" s="14">
        <f t="shared" ca="1" si="257"/>
        <v>0</v>
      </c>
      <c r="AE608">
        <f t="shared" ca="1" si="258"/>
        <v>4</v>
      </c>
      <c r="AF608" s="46">
        <f t="shared" ca="1" si="259"/>
        <v>-3749.5004024350251</v>
      </c>
      <c r="AH608" s="42">
        <f t="shared" ca="1" si="276"/>
        <v>0.80741653643090894</v>
      </c>
      <c r="AI608" s="42">
        <f t="shared" ca="1" si="276"/>
        <v>0.67932454254376562</v>
      </c>
      <c r="AJ608" s="42">
        <f t="shared" ca="1" si="276"/>
        <v>0.85120910204409805</v>
      </c>
      <c r="AK608" s="42">
        <f t="shared" ca="1" si="276"/>
        <v>2.1438661672472215E-2</v>
      </c>
      <c r="AL608" s="42">
        <f t="shared" ca="1" si="276"/>
        <v>0.1808435986172765</v>
      </c>
      <c r="AM608" s="42">
        <f t="shared" ca="1" si="276"/>
        <v>0.64970574838766804</v>
      </c>
    </row>
    <row r="609" spans="9:39" x14ac:dyDescent="0.3">
      <c r="I609">
        <v>606</v>
      </c>
      <c r="J609" s="14">
        <f t="shared" ca="1" si="260"/>
        <v>-59120</v>
      </c>
      <c r="K609" s="41">
        <f t="shared" ca="1" si="261"/>
        <v>18.45</v>
      </c>
      <c r="L609" s="41">
        <f t="shared" ca="1" si="262"/>
        <v>13.04</v>
      </c>
      <c r="M609" s="14">
        <f t="shared" ca="1" si="263"/>
        <v>5054</v>
      </c>
      <c r="N609" s="14">
        <f t="shared" ca="1" si="253"/>
        <v>17342.14</v>
      </c>
      <c r="O609" s="41">
        <f t="shared" ca="1" si="264"/>
        <v>17.86</v>
      </c>
      <c r="P609" s="41">
        <f t="shared" ca="1" si="265"/>
        <v>13.27</v>
      </c>
      <c r="Q609" s="14">
        <f t="shared" ca="1" si="266"/>
        <v>5286</v>
      </c>
      <c r="R609" s="14">
        <f t="shared" ca="1" si="254"/>
        <v>14262.739999999998</v>
      </c>
      <c r="S609" s="41">
        <f t="shared" ca="1" si="267"/>
        <v>18.350000000000001</v>
      </c>
      <c r="T609" s="41">
        <f t="shared" ca="1" si="268"/>
        <v>12.94</v>
      </c>
      <c r="U609" s="14">
        <f t="shared" ca="1" si="269"/>
        <v>5189</v>
      </c>
      <c r="V609" s="14">
        <f t="shared" ca="1" si="255"/>
        <v>18072.490000000009</v>
      </c>
      <c r="W609" s="41">
        <f t="shared" ca="1" si="270"/>
        <v>18.440000000000001</v>
      </c>
      <c r="X609" s="41">
        <f t="shared" ca="1" si="271"/>
        <v>13.11</v>
      </c>
      <c r="Y609" s="14">
        <f t="shared" ca="1" si="272"/>
        <v>5028</v>
      </c>
      <c r="Z609" s="14">
        <f t="shared" ca="1" si="256"/>
        <v>0</v>
      </c>
      <c r="AA609" s="41">
        <f t="shared" ca="1" si="273"/>
        <v>18.22</v>
      </c>
      <c r="AB609" s="41">
        <f t="shared" ca="1" si="274"/>
        <v>13.38</v>
      </c>
      <c r="AC609" s="14">
        <f t="shared" ca="1" si="275"/>
        <v>5043</v>
      </c>
      <c r="AD609" s="14">
        <f t="shared" ca="1" si="257"/>
        <v>0</v>
      </c>
      <c r="AE609">
        <f t="shared" ca="1" si="258"/>
        <v>3</v>
      </c>
      <c r="AF609" s="46">
        <f t="shared" ca="1" si="259"/>
        <v>-14048.765702623203</v>
      </c>
      <c r="AH609" s="42">
        <f t="shared" ca="1" si="276"/>
        <v>0.45758412001445103</v>
      </c>
      <c r="AI609" s="42">
        <f t="shared" ca="1" si="276"/>
        <v>0.87139211418730467</v>
      </c>
      <c r="AJ609" s="42">
        <f t="shared" ca="1" si="276"/>
        <v>0.65198275308098164</v>
      </c>
      <c r="AK609" s="42">
        <f t="shared" ca="1" si="276"/>
        <v>0.89203876188019693</v>
      </c>
      <c r="AL609" s="42">
        <f t="shared" ca="1" si="276"/>
        <v>0.73932501752475033</v>
      </c>
      <c r="AM609" s="42">
        <f t="shared" ca="1" si="276"/>
        <v>6.2920350805430791E-2</v>
      </c>
    </row>
    <row r="610" spans="9:39" x14ac:dyDescent="0.3">
      <c r="I610">
        <v>607</v>
      </c>
      <c r="J610" s="14">
        <f t="shared" ca="1" si="260"/>
        <v>-61896</v>
      </c>
      <c r="K610" s="41">
        <f t="shared" ca="1" si="261"/>
        <v>17.73</v>
      </c>
      <c r="L610" s="41">
        <f t="shared" ca="1" si="262"/>
        <v>13.97</v>
      </c>
      <c r="M610" s="14">
        <f t="shared" ca="1" si="263"/>
        <v>5279</v>
      </c>
      <c r="N610" s="14">
        <f t="shared" ca="1" si="253"/>
        <v>9849.0399999999972</v>
      </c>
      <c r="O610" s="41">
        <f t="shared" ca="1" si="264"/>
        <v>18.52</v>
      </c>
      <c r="P610" s="41">
        <f t="shared" ca="1" si="265"/>
        <v>13.37</v>
      </c>
      <c r="Q610" s="14">
        <f t="shared" ca="1" si="266"/>
        <v>5187</v>
      </c>
      <c r="R610" s="14">
        <f t="shared" ca="1" si="254"/>
        <v>16713.050000000003</v>
      </c>
      <c r="S610" s="41">
        <f t="shared" ca="1" si="267"/>
        <v>18.100000000000001</v>
      </c>
      <c r="T610" s="41">
        <f t="shared" ca="1" si="268"/>
        <v>13.35</v>
      </c>
      <c r="U610" s="14">
        <f t="shared" ca="1" si="269"/>
        <v>5038</v>
      </c>
      <c r="V610" s="14">
        <f t="shared" ca="1" si="255"/>
        <v>13930.500000000007</v>
      </c>
      <c r="W610" s="41">
        <f t="shared" ca="1" si="270"/>
        <v>19.45</v>
      </c>
      <c r="X610" s="41">
        <f t="shared" ca="1" si="271"/>
        <v>12.53</v>
      </c>
      <c r="Y610" s="14">
        <f t="shared" ca="1" si="272"/>
        <v>5078</v>
      </c>
      <c r="Z610" s="14">
        <f t="shared" ca="1" si="256"/>
        <v>25139.760000000002</v>
      </c>
      <c r="AA610" s="41">
        <f t="shared" ca="1" si="273"/>
        <v>19.04</v>
      </c>
      <c r="AB610" s="41">
        <f t="shared" ca="1" si="274"/>
        <v>13.92</v>
      </c>
      <c r="AC610" s="14">
        <f t="shared" ca="1" si="275"/>
        <v>5087</v>
      </c>
      <c r="AD610" s="14">
        <f t="shared" ca="1" si="257"/>
        <v>0</v>
      </c>
      <c r="AE610">
        <f t="shared" ca="1" si="258"/>
        <v>4</v>
      </c>
      <c r="AF610" s="46">
        <f t="shared" ca="1" si="259"/>
        <v>-5774.0913347193882</v>
      </c>
      <c r="AH610" s="42">
        <f t="shared" ca="1" si="276"/>
        <v>0.79445571035586382</v>
      </c>
      <c r="AI610" s="42">
        <f t="shared" ca="1" si="276"/>
        <v>0.31759292643721693</v>
      </c>
      <c r="AJ610" s="42">
        <f t="shared" ca="1" si="276"/>
        <v>0.12653345725316878</v>
      </c>
      <c r="AK610" s="42">
        <f t="shared" ca="1" si="276"/>
        <v>0.92410163841286208</v>
      </c>
      <c r="AL610" s="42">
        <f t="shared" ca="1" si="276"/>
        <v>0.57987023363891943</v>
      </c>
      <c r="AM610" s="42">
        <f t="shared" ca="1" si="276"/>
        <v>0.65113151394547863</v>
      </c>
    </row>
    <row r="611" spans="9:39" x14ac:dyDescent="0.3">
      <c r="I611">
        <v>608</v>
      </c>
      <c r="J611" s="14">
        <f t="shared" ca="1" si="260"/>
        <v>-62364</v>
      </c>
      <c r="K611" s="41">
        <f t="shared" ca="1" si="261"/>
        <v>19.45</v>
      </c>
      <c r="L611" s="41">
        <f t="shared" ca="1" si="262"/>
        <v>12.71</v>
      </c>
      <c r="M611" s="14">
        <f t="shared" ca="1" si="263"/>
        <v>5002</v>
      </c>
      <c r="N611" s="14">
        <f t="shared" ca="1" si="253"/>
        <v>23713.479999999989</v>
      </c>
      <c r="O611" s="41">
        <f t="shared" ca="1" si="264"/>
        <v>17.91</v>
      </c>
      <c r="P611" s="41">
        <f t="shared" ca="1" si="265"/>
        <v>13.94</v>
      </c>
      <c r="Q611" s="14">
        <f t="shared" ca="1" si="266"/>
        <v>5068</v>
      </c>
      <c r="R611" s="14">
        <f t="shared" ca="1" si="254"/>
        <v>10119.960000000003</v>
      </c>
      <c r="S611" s="41">
        <f t="shared" ca="1" si="267"/>
        <v>17.98</v>
      </c>
      <c r="T611" s="41">
        <f t="shared" ca="1" si="268"/>
        <v>13.63</v>
      </c>
      <c r="U611" s="14">
        <f t="shared" ca="1" si="269"/>
        <v>5150</v>
      </c>
      <c r="V611" s="14">
        <f t="shared" ca="1" si="255"/>
        <v>12402.499999999996</v>
      </c>
      <c r="W611" s="41">
        <f t="shared" ca="1" si="270"/>
        <v>18.53</v>
      </c>
      <c r="X611" s="41">
        <f t="shared" ca="1" si="271"/>
        <v>13.64</v>
      </c>
      <c r="Y611" s="14">
        <f t="shared" ca="1" si="272"/>
        <v>5064</v>
      </c>
      <c r="Z611" s="14">
        <f t="shared" ca="1" si="256"/>
        <v>14762.960000000003</v>
      </c>
      <c r="AA611" s="41">
        <f t="shared" ca="1" si="273"/>
        <v>19.21</v>
      </c>
      <c r="AB611" s="41">
        <f t="shared" ca="1" si="274"/>
        <v>13.43</v>
      </c>
      <c r="AC611" s="14">
        <f t="shared" ca="1" si="275"/>
        <v>5178</v>
      </c>
      <c r="AD611" s="14">
        <f t="shared" ca="1" si="257"/>
        <v>0</v>
      </c>
      <c r="AE611">
        <f t="shared" ca="1" si="258"/>
        <v>4</v>
      </c>
      <c r="AF611" s="46">
        <f t="shared" ca="1" si="259"/>
        <v>-8376.4517502822637</v>
      </c>
      <c r="AH611" s="42">
        <f t="shared" ca="1" si="276"/>
        <v>0.21668985868876856</v>
      </c>
      <c r="AI611" s="42">
        <f t="shared" ca="1" si="276"/>
        <v>0.48079253626797591</v>
      </c>
      <c r="AJ611" s="42">
        <f t="shared" ca="1" si="276"/>
        <v>0.83998335973960525</v>
      </c>
      <c r="AK611" s="42">
        <f t="shared" ca="1" si="276"/>
        <v>0.97103807636802486</v>
      </c>
      <c r="AL611" s="42">
        <f t="shared" ca="1" si="276"/>
        <v>0.18063762628004054</v>
      </c>
      <c r="AM611" s="42">
        <f t="shared" ca="1" si="276"/>
        <v>0.58844279683242717</v>
      </c>
    </row>
    <row r="612" spans="9:39" x14ac:dyDescent="0.3">
      <c r="I612">
        <v>609</v>
      </c>
      <c r="J612" s="14">
        <f t="shared" ca="1" si="260"/>
        <v>-58199</v>
      </c>
      <c r="K612" s="41">
        <f t="shared" ca="1" si="261"/>
        <v>17.88</v>
      </c>
      <c r="L612" s="41">
        <f t="shared" ca="1" si="262"/>
        <v>13.17</v>
      </c>
      <c r="M612" s="14">
        <f t="shared" ca="1" si="263"/>
        <v>5026</v>
      </c>
      <c r="N612" s="14">
        <f t="shared" ca="1" si="253"/>
        <v>13672.459999999995</v>
      </c>
      <c r="O612" s="41">
        <f t="shared" ca="1" si="264"/>
        <v>18.3</v>
      </c>
      <c r="P612" s="41">
        <f t="shared" ca="1" si="265"/>
        <v>13.24</v>
      </c>
      <c r="Q612" s="14" t="b">
        <f t="shared" ca="1" si="266"/>
        <v>0</v>
      </c>
      <c r="R612" s="14">
        <f t="shared" ca="1" si="254"/>
        <v>-10000</v>
      </c>
      <c r="S612" s="41">
        <f t="shared" ca="1" si="267"/>
        <v>18</v>
      </c>
      <c r="T612" s="41">
        <f t="shared" ca="1" si="268"/>
        <v>13.46</v>
      </c>
      <c r="U612" s="14">
        <f t="shared" ca="1" si="269"/>
        <v>5054</v>
      </c>
      <c r="V612" s="14">
        <f t="shared" ca="1" si="255"/>
        <v>12945.159999999996</v>
      </c>
      <c r="W612" s="41">
        <f t="shared" ca="1" si="270"/>
        <v>17.73</v>
      </c>
      <c r="X612" s="41">
        <f t="shared" ca="1" si="271"/>
        <v>13.73</v>
      </c>
      <c r="Y612" s="14">
        <f t="shared" ca="1" si="272"/>
        <v>5075</v>
      </c>
      <c r="Z612" s="14">
        <f t="shared" ca="1" si="256"/>
        <v>10300</v>
      </c>
      <c r="AA612" s="41">
        <f t="shared" ca="1" si="273"/>
        <v>18.7</v>
      </c>
      <c r="AB612" s="41">
        <f t="shared" ca="1" si="274"/>
        <v>12.72</v>
      </c>
      <c r="AC612" s="14">
        <f t="shared" ca="1" si="275"/>
        <v>5002</v>
      </c>
      <c r="AD612" s="14">
        <f t="shared" ca="1" si="257"/>
        <v>0</v>
      </c>
      <c r="AE612">
        <f t="shared" ca="1" si="258"/>
        <v>4</v>
      </c>
      <c r="AF612" s="46">
        <f t="shared" ca="1" si="259"/>
        <v>-33181.930699095319</v>
      </c>
      <c r="AH612" s="42">
        <f t="shared" ca="1" si="276"/>
        <v>0.6475829582650835</v>
      </c>
      <c r="AI612" s="42">
        <f t="shared" ca="1" si="276"/>
        <v>0.69499041539079276</v>
      </c>
      <c r="AJ612" s="42">
        <f t="shared" ca="1" si="276"/>
        <v>0.90984063090141731</v>
      </c>
      <c r="AK612" s="42">
        <f t="shared" ca="1" si="276"/>
        <v>0.19852628712888354</v>
      </c>
      <c r="AL612" s="42">
        <f t="shared" ca="1" si="276"/>
        <v>0.87938537981100484</v>
      </c>
      <c r="AM612" s="42">
        <f t="shared" ca="1" si="276"/>
        <v>0.38754415486774796</v>
      </c>
    </row>
    <row r="613" spans="9:39" x14ac:dyDescent="0.3">
      <c r="I613">
        <v>610</v>
      </c>
      <c r="J613" s="14">
        <f t="shared" ca="1" si="260"/>
        <v>-58737</v>
      </c>
      <c r="K613" s="41">
        <f t="shared" ca="1" si="261"/>
        <v>18.05</v>
      </c>
      <c r="L613" s="41">
        <f t="shared" ca="1" si="262"/>
        <v>12.79</v>
      </c>
      <c r="M613" s="14">
        <f t="shared" ca="1" si="263"/>
        <v>5244</v>
      </c>
      <c r="N613" s="14">
        <f t="shared" ca="1" si="253"/>
        <v>17583.44000000001</v>
      </c>
      <c r="O613" s="41">
        <f t="shared" ca="1" si="264"/>
        <v>17.82</v>
      </c>
      <c r="P613" s="41">
        <f t="shared" ca="1" si="265"/>
        <v>13.36</v>
      </c>
      <c r="Q613" s="14">
        <f t="shared" ca="1" si="266"/>
        <v>5149</v>
      </c>
      <c r="R613" s="14">
        <f t="shared" ca="1" si="254"/>
        <v>12964.540000000005</v>
      </c>
      <c r="S613" s="41">
        <f t="shared" ca="1" si="267"/>
        <v>17.739999999999998</v>
      </c>
      <c r="T613" s="41">
        <f t="shared" ca="1" si="268"/>
        <v>12.62</v>
      </c>
      <c r="U613" s="14">
        <f t="shared" ca="1" si="269"/>
        <v>5102</v>
      </c>
      <c r="V613" s="14">
        <f t="shared" ca="1" si="255"/>
        <v>16122.239999999994</v>
      </c>
      <c r="W613" s="41">
        <f t="shared" ca="1" si="270"/>
        <v>18.86</v>
      </c>
      <c r="X613" s="41">
        <f t="shared" ca="1" si="271"/>
        <v>13.71</v>
      </c>
      <c r="Y613" s="14">
        <f t="shared" ca="1" si="272"/>
        <v>5186</v>
      </c>
      <c r="Z613" s="14">
        <f t="shared" ca="1" si="256"/>
        <v>16707.899999999994</v>
      </c>
      <c r="AA613" s="41">
        <f t="shared" ca="1" si="273"/>
        <v>18.32</v>
      </c>
      <c r="AB613" s="41">
        <f t="shared" ca="1" si="274"/>
        <v>13.75</v>
      </c>
      <c r="AC613" s="14">
        <f t="shared" ca="1" si="275"/>
        <v>5005</v>
      </c>
      <c r="AD613" s="14">
        <f t="shared" ca="1" si="257"/>
        <v>0</v>
      </c>
      <c r="AE613">
        <f t="shared" ca="1" si="258"/>
        <v>4</v>
      </c>
      <c r="AF613" s="46">
        <f t="shared" ca="1" si="259"/>
        <v>-3622.3484004644765</v>
      </c>
      <c r="AH613" s="42">
        <f t="shared" ca="1" si="276"/>
        <v>0.91135902293769688</v>
      </c>
      <c r="AI613" s="42">
        <f t="shared" ca="1" si="276"/>
        <v>0.7252598492818203</v>
      </c>
      <c r="AJ613" s="42">
        <f t="shared" ca="1" si="276"/>
        <v>0.99671399550700301</v>
      </c>
      <c r="AK613" s="42">
        <f t="shared" ca="1" si="276"/>
        <v>0.17983204751856696</v>
      </c>
      <c r="AL613" s="42">
        <f t="shared" ca="1" si="276"/>
        <v>0.3184927656417561</v>
      </c>
      <c r="AM613" s="42">
        <f t="shared" ca="1" si="276"/>
        <v>0.55825381462128687</v>
      </c>
    </row>
    <row r="614" spans="9:39" x14ac:dyDescent="0.3">
      <c r="I614">
        <v>611</v>
      </c>
      <c r="J614" s="14">
        <f t="shared" ca="1" si="260"/>
        <v>-58420</v>
      </c>
      <c r="K614" s="41">
        <f t="shared" ca="1" si="261"/>
        <v>18.22</v>
      </c>
      <c r="L614" s="41">
        <f t="shared" ca="1" si="262"/>
        <v>13.16</v>
      </c>
      <c r="M614" s="14">
        <f t="shared" ca="1" si="263"/>
        <v>5036</v>
      </c>
      <c r="N614" s="14">
        <f t="shared" ca="1" si="253"/>
        <v>15482.159999999993</v>
      </c>
      <c r="O614" s="41">
        <f t="shared" ca="1" si="264"/>
        <v>17.77</v>
      </c>
      <c r="P614" s="41">
        <f t="shared" ca="1" si="265"/>
        <v>12.65</v>
      </c>
      <c r="Q614" s="14">
        <f t="shared" ca="1" si="266"/>
        <v>5096</v>
      </c>
      <c r="R614" s="14">
        <f t="shared" ca="1" si="254"/>
        <v>16091.519999999997</v>
      </c>
      <c r="S614" s="41">
        <f t="shared" ca="1" si="267"/>
        <v>18.670000000000002</v>
      </c>
      <c r="T614" s="41">
        <f t="shared" ca="1" si="268"/>
        <v>13.49</v>
      </c>
      <c r="U614" s="14">
        <f t="shared" ca="1" si="269"/>
        <v>5116</v>
      </c>
      <c r="V614" s="14">
        <f t="shared" ca="1" si="255"/>
        <v>16500.880000000008</v>
      </c>
      <c r="W614" s="41">
        <f t="shared" ca="1" si="270"/>
        <v>17.72</v>
      </c>
      <c r="X614" s="41">
        <f t="shared" ca="1" si="271"/>
        <v>12.63</v>
      </c>
      <c r="Y614" s="14">
        <f t="shared" ca="1" si="272"/>
        <v>5050</v>
      </c>
      <c r="Z614" s="14">
        <f t="shared" ca="1" si="256"/>
        <v>15704.499999999989</v>
      </c>
      <c r="AA614" s="41">
        <f t="shared" ca="1" si="273"/>
        <v>18.43</v>
      </c>
      <c r="AB614" s="41">
        <f t="shared" ca="1" si="274"/>
        <v>13.51</v>
      </c>
      <c r="AC614" s="14">
        <f t="shared" ca="1" si="275"/>
        <v>5002</v>
      </c>
      <c r="AD614" s="14">
        <f t="shared" ca="1" si="257"/>
        <v>0</v>
      </c>
      <c r="AE614">
        <f t="shared" ca="1" si="258"/>
        <v>4</v>
      </c>
      <c r="AF614" s="46">
        <f t="shared" ca="1" si="259"/>
        <v>-3017.8313165130362</v>
      </c>
      <c r="AH614" s="42">
        <f t="shared" ca="1" si="276"/>
        <v>0.57845886270920266</v>
      </c>
      <c r="AI614" s="42">
        <f t="shared" ca="1" si="276"/>
        <v>0.21221670313865082</v>
      </c>
      <c r="AJ614" s="42">
        <f t="shared" ca="1" si="276"/>
        <v>0.95627677234846253</v>
      </c>
      <c r="AK614" s="42">
        <f t="shared" ca="1" si="276"/>
        <v>0.91972479613151781</v>
      </c>
      <c r="AL614" s="42">
        <f t="shared" ca="1" si="276"/>
        <v>0.46914597535282543</v>
      </c>
      <c r="AM614" s="42">
        <f t="shared" ca="1" si="276"/>
        <v>0.38994286238494136</v>
      </c>
    </row>
    <row r="615" spans="9:39" x14ac:dyDescent="0.3">
      <c r="I615">
        <v>612</v>
      </c>
      <c r="J615" s="14">
        <f t="shared" ca="1" si="260"/>
        <v>-59490</v>
      </c>
      <c r="K615" s="41">
        <f t="shared" ca="1" si="261"/>
        <v>19.05</v>
      </c>
      <c r="L615" s="41">
        <f t="shared" ca="1" si="262"/>
        <v>13.89</v>
      </c>
      <c r="M615" s="14">
        <f t="shared" ca="1" si="263"/>
        <v>5164</v>
      </c>
      <c r="N615" s="14">
        <f t="shared" ca="1" si="253"/>
        <v>16646.240000000002</v>
      </c>
      <c r="O615" s="41">
        <f t="shared" ca="1" si="264"/>
        <v>18.760000000000002</v>
      </c>
      <c r="P615" s="41">
        <f t="shared" ca="1" si="265"/>
        <v>13.54</v>
      </c>
      <c r="Q615" s="14">
        <f t="shared" ca="1" si="266"/>
        <v>5024</v>
      </c>
      <c r="R615" s="14">
        <f t="shared" ca="1" si="254"/>
        <v>16225.280000000013</v>
      </c>
      <c r="S615" s="41">
        <f t="shared" ca="1" si="267"/>
        <v>17.91</v>
      </c>
      <c r="T615" s="41">
        <f t="shared" ca="1" si="268"/>
        <v>12.84</v>
      </c>
      <c r="U615" s="14">
        <f t="shared" ca="1" si="269"/>
        <v>5195</v>
      </c>
      <c r="V615" s="14">
        <f t="shared" ca="1" si="255"/>
        <v>16338.650000000001</v>
      </c>
      <c r="W615" s="41">
        <f t="shared" ca="1" si="270"/>
        <v>18.350000000000001</v>
      </c>
      <c r="X615" s="41">
        <f t="shared" ca="1" si="271"/>
        <v>13.62</v>
      </c>
      <c r="Y615" s="14">
        <f t="shared" ca="1" si="272"/>
        <v>5076</v>
      </c>
      <c r="Z615" s="14">
        <f t="shared" ca="1" si="256"/>
        <v>14009.48000000001</v>
      </c>
      <c r="AA615" s="41">
        <f t="shared" ca="1" si="273"/>
        <v>18.48</v>
      </c>
      <c r="AB615" s="41">
        <f t="shared" ca="1" si="274"/>
        <v>12.82</v>
      </c>
      <c r="AC615" s="14">
        <f t="shared" ca="1" si="275"/>
        <v>5094</v>
      </c>
      <c r="AD615" s="14">
        <f t="shared" ca="1" si="257"/>
        <v>0</v>
      </c>
      <c r="AE615">
        <f t="shared" ca="1" si="258"/>
        <v>4</v>
      </c>
      <c r="AF615" s="46">
        <f t="shared" ca="1" si="259"/>
        <v>-4274.0496507455064</v>
      </c>
      <c r="AH615" s="42">
        <f t="shared" ca="1" si="276"/>
        <v>0.47209417382225927</v>
      </c>
      <c r="AI615" s="42">
        <f t="shared" ca="1" si="276"/>
        <v>0.14568703142406436</v>
      </c>
      <c r="AJ615" s="42">
        <f t="shared" ca="1" si="276"/>
        <v>0.58689174566760938</v>
      </c>
      <c r="AK615" s="42">
        <f t="shared" ca="1" si="276"/>
        <v>0.86956546192530682</v>
      </c>
      <c r="AL615" s="42">
        <f t="shared" ca="1" si="276"/>
        <v>0.14204585254179092</v>
      </c>
      <c r="AM615" s="42">
        <f t="shared" ca="1" si="276"/>
        <v>0.31571760624887646</v>
      </c>
    </row>
    <row r="616" spans="9:39" x14ac:dyDescent="0.3">
      <c r="I616">
        <v>613</v>
      </c>
      <c r="J616" s="14">
        <f t="shared" ca="1" si="260"/>
        <v>-63202</v>
      </c>
      <c r="K616" s="41">
        <f t="shared" ca="1" si="261"/>
        <v>18.45</v>
      </c>
      <c r="L616" s="41">
        <f t="shared" ca="1" si="262"/>
        <v>13.08</v>
      </c>
      <c r="M616" s="14">
        <f t="shared" ca="1" si="263"/>
        <v>5351</v>
      </c>
      <c r="N616" s="14">
        <f t="shared" ca="1" si="253"/>
        <v>18734.869999999995</v>
      </c>
      <c r="O616" s="41">
        <f t="shared" ca="1" si="264"/>
        <v>18.97</v>
      </c>
      <c r="P616" s="41">
        <f t="shared" ca="1" si="265"/>
        <v>13.44</v>
      </c>
      <c r="Q616" s="14" t="b">
        <f t="shared" ca="1" si="266"/>
        <v>0</v>
      </c>
      <c r="R616" s="14">
        <f t="shared" ca="1" si="254"/>
        <v>-10000</v>
      </c>
      <c r="S616" s="41">
        <f t="shared" ca="1" si="267"/>
        <v>17.809999999999999</v>
      </c>
      <c r="T616" s="41">
        <f t="shared" ca="1" si="268"/>
        <v>12.55</v>
      </c>
      <c r="U616" s="14">
        <f t="shared" ca="1" si="269"/>
        <v>5034</v>
      </c>
      <c r="V616" s="14">
        <f t="shared" ca="1" si="255"/>
        <v>16478.839999999989</v>
      </c>
      <c r="W616" s="41">
        <f t="shared" ca="1" si="270"/>
        <v>18.100000000000001</v>
      </c>
      <c r="X616" s="41">
        <f t="shared" ca="1" si="271"/>
        <v>13.44</v>
      </c>
      <c r="Y616" s="14">
        <f t="shared" ca="1" si="272"/>
        <v>5011</v>
      </c>
      <c r="Z616" s="14">
        <f t="shared" ca="1" si="256"/>
        <v>13351.260000000009</v>
      </c>
      <c r="AA616" s="41">
        <f t="shared" ca="1" si="273"/>
        <v>18.72</v>
      </c>
      <c r="AB616" s="41">
        <f t="shared" ca="1" si="274"/>
        <v>13.79</v>
      </c>
      <c r="AC616" s="14">
        <f t="shared" ca="1" si="275"/>
        <v>5084</v>
      </c>
      <c r="AD616" s="14">
        <f t="shared" ca="1" si="257"/>
        <v>0</v>
      </c>
      <c r="AE616">
        <f t="shared" ca="1" si="258"/>
        <v>4</v>
      </c>
      <c r="AF616" s="46">
        <f t="shared" ca="1" si="259"/>
        <v>-28317.130633507346</v>
      </c>
      <c r="AH616" s="42">
        <f t="shared" ca="1" si="276"/>
        <v>0.84733218891620099</v>
      </c>
      <c r="AI616" s="42">
        <f t="shared" ca="1" si="276"/>
        <v>0.57686775559570491</v>
      </c>
      <c r="AJ616" s="42">
        <f t="shared" ca="1" si="276"/>
        <v>0.23336233421674923</v>
      </c>
      <c r="AK616" s="42">
        <f t="shared" ca="1" si="276"/>
        <v>0.15255619843025359</v>
      </c>
      <c r="AL616" s="42">
        <f t="shared" ca="1" si="276"/>
        <v>0.90854135986186746</v>
      </c>
      <c r="AM616" s="42">
        <f t="shared" ca="1" si="276"/>
        <v>0.52286802038124336</v>
      </c>
    </row>
    <row r="617" spans="9:39" x14ac:dyDescent="0.3">
      <c r="I617">
        <v>614</v>
      </c>
      <c r="J617" s="14">
        <f t="shared" ca="1" si="260"/>
        <v>-61378</v>
      </c>
      <c r="K617" s="41">
        <f t="shared" ca="1" si="261"/>
        <v>19.350000000000001</v>
      </c>
      <c r="L617" s="41">
        <f t="shared" ca="1" si="262"/>
        <v>13.39</v>
      </c>
      <c r="M617" s="14">
        <f t="shared" ca="1" si="263"/>
        <v>5038</v>
      </c>
      <c r="N617" s="14">
        <f t="shared" ca="1" si="253"/>
        <v>20026.480000000003</v>
      </c>
      <c r="O617" s="41">
        <f t="shared" ca="1" si="264"/>
        <v>18.7</v>
      </c>
      <c r="P617" s="41">
        <f t="shared" ca="1" si="265"/>
        <v>13.55</v>
      </c>
      <c r="Q617" s="14">
        <f t="shared" ca="1" si="266"/>
        <v>5012</v>
      </c>
      <c r="R617" s="14">
        <f t="shared" ca="1" si="254"/>
        <v>15811.799999999992</v>
      </c>
      <c r="S617" s="41">
        <f t="shared" ca="1" si="267"/>
        <v>18.38</v>
      </c>
      <c r="T617" s="41">
        <f t="shared" ca="1" si="268"/>
        <v>13.37</v>
      </c>
      <c r="U617" s="14">
        <f t="shared" ca="1" si="269"/>
        <v>5033</v>
      </c>
      <c r="V617" s="14">
        <f t="shared" ca="1" si="255"/>
        <v>15215.329999999998</v>
      </c>
      <c r="W617" s="41">
        <f t="shared" ca="1" si="270"/>
        <v>19.21</v>
      </c>
      <c r="X617" s="41">
        <f t="shared" ca="1" si="271"/>
        <v>13.69</v>
      </c>
      <c r="Y617" s="14">
        <f t="shared" ca="1" si="272"/>
        <v>5129</v>
      </c>
      <c r="Z617" s="14">
        <f t="shared" ca="1" si="256"/>
        <v>18312.080000000005</v>
      </c>
      <c r="AA617" s="41">
        <f t="shared" ca="1" si="273"/>
        <v>18.399999999999999</v>
      </c>
      <c r="AB617" s="41">
        <f t="shared" ca="1" si="274"/>
        <v>13.54</v>
      </c>
      <c r="AC617" s="14">
        <f t="shared" ca="1" si="275"/>
        <v>5173</v>
      </c>
      <c r="AD617" s="14">
        <f t="shared" ca="1" si="257"/>
        <v>15140.779999999999</v>
      </c>
      <c r="AE617">
        <f t="shared" ca="1" si="258"/>
        <v>5</v>
      </c>
      <c r="AF617" s="46">
        <f t="shared" ca="1" si="259"/>
        <v>9605.0848712915213</v>
      </c>
      <c r="AH617" s="42">
        <f t="shared" ca="1" si="276"/>
        <v>0.57618167541091614</v>
      </c>
      <c r="AI617" s="42">
        <f t="shared" ca="1" si="276"/>
        <v>0.23956607982208622</v>
      </c>
      <c r="AJ617" s="42">
        <f t="shared" ca="1" si="276"/>
        <v>0.19916267954016365</v>
      </c>
      <c r="AK617" s="42">
        <f t="shared" ca="1" si="276"/>
        <v>0.24543232091353073</v>
      </c>
      <c r="AL617" s="42">
        <f t="shared" ca="1" si="276"/>
        <v>0.6743007812890689</v>
      </c>
      <c r="AM617" s="42">
        <f t="shared" ca="1" si="276"/>
        <v>0.71186466399540882</v>
      </c>
    </row>
    <row r="618" spans="9:39" x14ac:dyDescent="0.3">
      <c r="I618">
        <v>615</v>
      </c>
      <c r="J618" s="14">
        <f t="shared" ca="1" si="260"/>
        <v>-58540</v>
      </c>
      <c r="K618" s="41">
        <f t="shared" ca="1" si="261"/>
        <v>18.32</v>
      </c>
      <c r="L618" s="41">
        <f t="shared" ca="1" si="262"/>
        <v>12.61</v>
      </c>
      <c r="M618" s="14">
        <f t="shared" ca="1" si="263"/>
        <v>5034</v>
      </c>
      <c r="N618" s="14">
        <f t="shared" ca="1" si="253"/>
        <v>18744.140000000003</v>
      </c>
      <c r="O618" s="41">
        <f t="shared" ca="1" si="264"/>
        <v>19.43</v>
      </c>
      <c r="P618" s="41">
        <f t="shared" ca="1" si="265"/>
        <v>12.67</v>
      </c>
      <c r="Q618" s="14" t="b">
        <f t="shared" ca="1" si="266"/>
        <v>0</v>
      </c>
      <c r="R618" s="14">
        <f t="shared" ca="1" si="254"/>
        <v>-10000</v>
      </c>
      <c r="S618" s="41">
        <f t="shared" ca="1" si="267"/>
        <v>18.23</v>
      </c>
      <c r="T618" s="41">
        <f t="shared" ca="1" si="268"/>
        <v>12.75</v>
      </c>
      <c r="U618" s="14">
        <f t="shared" ca="1" si="269"/>
        <v>5160</v>
      </c>
      <c r="V618" s="14">
        <f t="shared" ca="1" si="255"/>
        <v>18276.800000000003</v>
      </c>
      <c r="W618" s="41">
        <f t="shared" ca="1" si="270"/>
        <v>19.03</v>
      </c>
      <c r="X618" s="41">
        <f t="shared" ca="1" si="271"/>
        <v>12.63</v>
      </c>
      <c r="Y618" s="14">
        <f t="shared" ca="1" si="272"/>
        <v>5184</v>
      </c>
      <c r="Z618" s="14">
        <f t="shared" ca="1" si="256"/>
        <v>23177.599999999999</v>
      </c>
      <c r="AA618" s="41">
        <f t="shared" ca="1" si="273"/>
        <v>19.010000000000002</v>
      </c>
      <c r="AB618" s="41">
        <f t="shared" ca="1" si="274"/>
        <v>13.42</v>
      </c>
      <c r="AC618" s="14">
        <f t="shared" ca="1" si="275"/>
        <v>5116</v>
      </c>
      <c r="AD618" s="14">
        <f t="shared" ca="1" si="257"/>
        <v>0</v>
      </c>
      <c r="AE618">
        <f t="shared" ca="1" si="258"/>
        <v>4</v>
      </c>
      <c r="AF618" s="46">
        <f t="shared" ca="1" si="259"/>
        <v>-15143.801561845141</v>
      </c>
      <c r="AH618" s="42">
        <f t="shared" ca="1" si="276"/>
        <v>0.6302545138128538</v>
      </c>
      <c r="AI618" s="42">
        <f t="shared" ca="1" si="276"/>
        <v>0.37849090040163802</v>
      </c>
      <c r="AJ618" s="42">
        <f t="shared" ca="1" si="276"/>
        <v>0.98656249721397526</v>
      </c>
      <c r="AK618" s="42">
        <f t="shared" ca="1" si="276"/>
        <v>0.92726926787205421</v>
      </c>
      <c r="AL618" s="42">
        <f t="shared" ca="1" si="276"/>
        <v>0.90746878752556104</v>
      </c>
      <c r="AM618" s="42">
        <f t="shared" ca="1" si="276"/>
        <v>0.3936892091277665</v>
      </c>
    </row>
    <row r="619" spans="9:39" x14ac:dyDescent="0.3">
      <c r="I619">
        <v>616</v>
      </c>
      <c r="J619" s="14">
        <f t="shared" ca="1" si="260"/>
        <v>-58546</v>
      </c>
      <c r="K619" s="41">
        <f t="shared" ca="1" si="261"/>
        <v>18.11</v>
      </c>
      <c r="L619" s="41">
        <f t="shared" ca="1" si="262"/>
        <v>13.68</v>
      </c>
      <c r="M619" s="14">
        <f t="shared" ca="1" si="263"/>
        <v>5322</v>
      </c>
      <c r="N619" s="14">
        <f t="shared" ca="1" si="253"/>
        <v>13576.46</v>
      </c>
      <c r="O619" s="41">
        <f t="shared" ca="1" si="264"/>
        <v>19.25</v>
      </c>
      <c r="P619" s="41">
        <f t="shared" ca="1" si="265"/>
        <v>13.98</v>
      </c>
      <c r="Q619" s="14">
        <f t="shared" ca="1" si="266"/>
        <v>5009</v>
      </c>
      <c r="R619" s="14">
        <f t="shared" ca="1" si="254"/>
        <v>16397.429999999997</v>
      </c>
      <c r="S619" s="41">
        <f t="shared" ca="1" si="267"/>
        <v>18.68</v>
      </c>
      <c r="T619" s="41">
        <f t="shared" ca="1" si="268"/>
        <v>13.98</v>
      </c>
      <c r="U619" s="14">
        <f t="shared" ca="1" si="269"/>
        <v>5194</v>
      </c>
      <c r="V619" s="14">
        <f t="shared" ca="1" si="255"/>
        <v>14411.799999999996</v>
      </c>
      <c r="W619" s="41">
        <f t="shared" ca="1" si="270"/>
        <v>17.86</v>
      </c>
      <c r="X619" s="41">
        <f t="shared" ca="1" si="271"/>
        <v>13.96</v>
      </c>
      <c r="Y619" s="14">
        <f t="shared" ca="1" si="272"/>
        <v>5007</v>
      </c>
      <c r="Z619" s="14">
        <f t="shared" ca="1" si="256"/>
        <v>9527.299999999992</v>
      </c>
      <c r="AA619" s="41">
        <f t="shared" ca="1" si="273"/>
        <v>18.87</v>
      </c>
      <c r="AB619" s="41">
        <f t="shared" ca="1" si="274"/>
        <v>13.33</v>
      </c>
      <c r="AC619" s="14">
        <f t="shared" ca="1" si="275"/>
        <v>5148</v>
      </c>
      <c r="AD619" s="14">
        <f t="shared" ca="1" si="257"/>
        <v>18519.920000000006</v>
      </c>
      <c r="AE619">
        <f t="shared" ca="1" si="258"/>
        <v>5</v>
      </c>
      <c r="AF619" s="46">
        <f t="shared" ca="1" si="259"/>
        <v>2209.1850747700159</v>
      </c>
      <c r="AH619" s="42">
        <f t="shared" ca="1" si="276"/>
        <v>0.73361329267115405</v>
      </c>
      <c r="AI619" s="42">
        <f t="shared" ca="1" si="276"/>
        <v>0.3740001059158069</v>
      </c>
      <c r="AJ619" s="42">
        <f t="shared" ca="1" si="276"/>
        <v>0.25835689340461487</v>
      </c>
      <c r="AK619" s="42">
        <f t="shared" ca="1" si="276"/>
        <v>0.2795782297578594</v>
      </c>
      <c r="AL619" s="42">
        <f t="shared" ca="1" si="276"/>
        <v>0.69955614786954012</v>
      </c>
      <c r="AM619" s="42">
        <f t="shared" ca="1" si="276"/>
        <v>0.70143838725102103</v>
      </c>
    </row>
    <row r="620" spans="9:39" x14ac:dyDescent="0.3">
      <c r="I620">
        <v>617</v>
      </c>
      <c r="J620" s="14">
        <f t="shared" ca="1" si="260"/>
        <v>-60798</v>
      </c>
      <c r="K620" s="41">
        <f t="shared" ca="1" si="261"/>
        <v>19.149999999999999</v>
      </c>
      <c r="L620" s="41">
        <f t="shared" ca="1" si="262"/>
        <v>12.62</v>
      </c>
      <c r="M620" s="14">
        <f t="shared" ca="1" si="263"/>
        <v>5303</v>
      </c>
      <c r="N620" s="14">
        <f t="shared" ca="1" si="253"/>
        <v>24628.589999999997</v>
      </c>
      <c r="O620" s="41">
        <f t="shared" ca="1" si="264"/>
        <v>18.579999999999998</v>
      </c>
      <c r="P620" s="41">
        <f t="shared" ca="1" si="265"/>
        <v>13.17</v>
      </c>
      <c r="Q620" s="14">
        <f t="shared" ca="1" si="266"/>
        <v>4970</v>
      </c>
      <c r="R620" s="14">
        <f t="shared" ca="1" si="254"/>
        <v>16887.699999999993</v>
      </c>
      <c r="S620" s="41">
        <f t="shared" ca="1" si="267"/>
        <v>19.22</v>
      </c>
      <c r="T620" s="41">
        <f t="shared" ca="1" si="268"/>
        <v>12.74</v>
      </c>
      <c r="U620" s="14">
        <f t="shared" ca="1" si="269"/>
        <v>5072</v>
      </c>
      <c r="V620" s="14">
        <f t="shared" ca="1" si="255"/>
        <v>22866.55999999999</v>
      </c>
      <c r="W620" s="41">
        <f t="shared" ca="1" si="270"/>
        <v>17.920000000000002</v>
      </c>
      <c r="X620" s="41">
        <f t="shared" ca="1" si="271"/>
        <v>13.95</v>
      </c>
      <c r="Y620" s="14">
        <f t="shared" ca="1" si="272"/>
        <v>5048</v>
      </c>
      <c r="Z620" s="14">
        <f t="shared" ca="1" si="256"/>
        <v>10040.560000000012</v>
      </c>
      <c r="AA620" s="41">
        <f t="shared" ca="1" si="273"/>
        <v>18.32</v>
      </c>
      <c r="AB620" s="41">
        <f t="shared" ca="1" si="274"/>
        <v>13.15</v>
      </c>
      <c r="AC620" s="14">
        <f t="shared" ca="1" si="275"/>
        <v>5059</v>
      </c>
      <c r="AD620" s="14">
        <f t="shared" ca="1" si="257"/>
        <v>16155.029999999999</v>
      </c>
      <c r="AE620">
        <f t="shared" ca="1" si="258"/>
        <v>5</v>
      </c>
      <c r="AF620" s="46">
        <f t="shared" ca="1" si="259"/>
        <v>15745.998690873177</v>
      </c>
      <c r="AH620" s="42">
        <f t="shared" ca="1" si="276"/>
        <v>0.96154469433197753</v>
      </c>
      <c r="AI620" s="42">
        <f t="shared" ca="1" si="276"/>
        <v>5.4000196278443102E-2</v>
      </c>
      <c r="AJ620" s="42">
        <f t="shared" ca="1" si="276"/>
        <v>0.32395534488482092</v>
      </c>
      <c r="AK620" s="42">
        <f t="shared" ca="1" si="276"/>
        <v>0.18455092139156404</v>
      </c>
      <c r="AL620" s="42">
        <f t="shared" ca="1" si="276"/>
        <v>0.67329226305702117</v>
      </c>
      <c r="AM620" s="42">
        <f t="shared" ca="1" si="276"/>
        <v>0.71115654244508686</v>
      </c>
    </row>
    <row r="621" spans="9:39" x14ac:dyDescent="0.3">
      <c r="I621">
        <v>618</v>
      </c>
      <c r="J621" s="14">
        <f t="shared" ca="1" si="260"/>
        <v>-59147</v>
      </c>
      <c r="K621" s="41">
        <f t="shared" ca="1" si="261"/>
        <v>19.420000000000002</v>
      </c>
      <c r="L621" s="41">
        <f t="shared" ca="1" si="262"/>
        <v>13.7</v>
      </c>
      <c r="M621" s="14">
        <f t="shared" ca="1" si="263"/>
        <v>4924</v>
      </c>
      <c r="N621" s="14">
        <f t="shared" ca="1" si="253"/>
        <v>18165.280000000013</v>
      </c>
      <c r="O621" s="41">
        <f t="shared" ca="1" si="264"/>
        <v>18.600000000000001</v>
      </c>
      <c r="P621" s="41">
        <f t="shared" ca="1" si="265"/>
        <v>13.49</v>
      </c>
      <c r="Q621" s="14">
        <f t="shared" ca="1" si="266"/>
        <v>5199</v>
      </c>
      <c r="R621" s="14">
        <f t="shared" ca="1" si="254"/>
        <v>16566.890000000007</v>
      </c>
      <c r="S621" s="41">
        <f t="shared" ca="1" si="267"/>
        <v>19.399999999999999</v>
      </c>
      <c r="T621" s="41">
        <f t="shared" ca="1" si="268"/>
        <v>12.59</v>
      </c>
      <c r="U621" s="14">
        <f t="shared" ca="1" si="269"/>
        <v>5101</v>
      </c>
      <c r="V621" s="14">
        <f t="shared" ca="1" si="255"/>
        <v>24737.80999999999</v>
      </c>
      <c r="W621" s="41">
        <f t="shared" ca="1" si="270"/>
        <v>18.34</v>
      </c>
      <c r="X621" s="41">
        <f t="shared" ca="1" si="271"/>
        <v>12.74</v>
      </c>
      <c r="Y621" s="14">
        <f t="shared" ca="1" si="272"/>
        <v>4917</v>
      </c>
      <c r="Z621" s="14">
        <f t="shared" ca="1" si="256"/>
        <v>17535.199999999997</v>
      </c>
      <c r="AA621" s="41">
        <f t="shared" ca="1" si="273"/>
        <v>17.93</v>
      </c>
      <c r="AB621" s="41">
        <f t="shared" ca="1" si="274"/>
        <v>13.8</v>
      </c>
      <c r="AC621" s="14">
        <f t="shared" ca="1" si="275"/>
        <v>5001</v>
      </c>
      <c r="AD621" s="14">
        <f t="shared" ca="1" si="257"/>
        <v>10654.129999999994</v>
      </c>
      <c r="AE621">
        <f t="shared" ca="1" si="258"/>
        <v>5</v>
      </c>
      <c r="AF621" s="46">
        <f t="shared" ca="1" si="259"/>
        <v>14486.583530904883</v>
      </c>
      <c r="AH621" s="42">
        <f t="shared" ca="1" si="276"/>
        <v>1.98221438593571E-2</v>
      </c>
      <c r="AI621" s="42">
        <f t="shared" ca="1" si="276"/>
        <v>0.58692713668129148</v>
      </c>
      <c r="AJ621" s="42">
        <f t="shared" ca="1" si="276"/>
        <v>0.91266454939462849</v>
      </c>
      <c r="AK621" s="42">
        <f t="shared" ca="1" si="276"/>
        <v>8.7860235700228606E-2</v>
      </c>
      <c r="AL621" s="42">
        <f t="shared" ca="1" si="276"/>
        <v>0.38272259408064713</v>
      </c>
      <c r="AM621" s="42">
        <f t="shared" ca="1" si="276"/>
        <v>0.73068056830926642</v>
      </c>
    </row>
    <row r="622" spans="9:39" x14ac:dyDescent="0.3">
      <c r="I622">
        <v>619</v>
      </c>
      <c r="J622" s="14">
        <f t="shared" ca="1" si="260"/>
        <v>-58439</v>
      </c>
      <c r="K622" s="41">
        <f t="shared" ca="1" si="261"/>
        <v>19.36</v>
      </c>
      <c r="L622" s="41">
        <f t="shared" ca="1" si="262"/>
        <v>13.14</v>
      </c>
      <c r="M622" s="14">
        <f t="shared" ca="1" si="263"/>
        <v>5097</v>
      </c>
      <c r="N622" s="14">
        <f t="shared" ca="1" si="253"/>
        <v>21703.339999999993</v>
      </c>
      <c r="O622" s="41">
        <f t="shared" ca="1" si="264"/>
        <v>17.829999999999998</v>
      </c>
      <c r="P622" s="41">
        <f t="shared" ca="1" si="265"/>
        <v>12.87</v>
      </c>
      <c r="Q622" s="14">
        <f t="shared" ca="1" si="266"/>
        <v>5132</v>
      </c>
      <c r="R622" s="14">
        <f t="shared" ca="1" si="254"/>
        <v>15454.719999999994</v>
      </c>
      <c r="S622" s="41">
        <f t="shared" ca="1" si="267"/>
        <v>19.47</v>
      </c>
      <c r="T622" s="41">
        <f t="shared" ca="1" si="268"/>
        <v>12.87</v>
      </c>
      <c r="U622" s="14">
        <f t="shared" ca="1" si="269"/>
        <v>5146</v>
      </c>
      <c r="V622" s="14">
        <f t="shared" ca="1" si="255"/>
        <v>23963.599999999999</v>
      </c>
      <c r="W622" s="41">
        <f t="shared" ca="1" si="270"/>
        <v>18.600000000000001</v>
      </c>
      <c r="X622" s="41">
        <f t="shared" ca="1" si="271"/>
        <v>13.02</v>
      </c>
      <c r="Y622" s="14">
        <f t="shared" ca="1" si="272"/>
        <v>5191</v>
      </c>
      <c r="Z622" s="14">
        <f t="shared" ca="1" si="256"/>
        <v>18965.78000000001</v>
      </c>
      <c r="AA622" s="41">
        <f t="shared" ca="1" si="273"/>
        <v>18.02</v>
      </c>
      <c r="AB622" s="41">
        <f t="shared" ca="1" si="274"/>
        <v>13.86</v>
      </c>
      <c r="AC622" s="14">
        <f t="shared" ca="1" si="275"/>
        <v>5030</v>
      </c>
      <c r="AD622" s="14">
        <f t="shared" ca="1" si="257"/>
        <v>0</v>
      </c>
      <c r="AE622">
        <f t="shared" ca="1" si="258"/>
        <v>4</v>
      </c>
      <c r="AF622" s="46">
        <f t="shared" ca="1" si="259"/>
        <v>10314.594004962155</v>
      </c>
      <c r="AH622" s="42">
        <f t="shared" ca="1" si="276"/>
        <v>0.13081947739418254</v>
      </c>
      <c r="AI622" s="42">
        <f t="shared" ca="1" si="276"/>
        <v>0.23881635707801363</v>
      </c>
      <c r="AJ622" s="42">
        <f t="shared" ca="1" si="276"/>
        <v>0.72253193120928483</v>
      </c>
      <c r="AK622" s="42">
        <f t="shared" ca="1" si="276"/>
        <v>0.64144989566966715</v>
      </c>
      <c r="AL622" s="42">
        <f t="shared" ca="1" si="276"/>
        <v>0.41422246459642764</v>
      </c>
      <c r="AM622" s="42">
        <f t="shared" ca="1" si="276"/>
        <v>0.38407534899956086</v>
      </c>
    </row>
    <row r="623" spans="9:39" x14ac:dyDescent="0.3">
      <c r="I623">
        <v>620</v>
      </c>
      <c r="J623" s="14">
        <f t="shared" ca="1" si="260"/>
        <v>-60259</v>
      </c>
      <c r="K623" s="41">
        <f t="shared" ca="1" si="261"/>
        <v>19.239999999999998</v>
      </c>
      <c r="L623" s="41">
        <f t="shared" ca="1" si="262"/>
        <v>13.78</v>
      </c>
      <c r="M623" s="14">
        <f t="shared" ca="1" si="263"/>
        <v>5015</v>
      </c>
      <c r="N623" s="14">
        <f t="shared" ca="1" si="253"/>
        <v>17381.899999999994</v>
      </c>
      <c r="O623" s="41">
        <f t="shared" ca="1" si="264"/>
        <v>18.88</v>
      </c>
      <c r="P623" s="41">
        <f t="shared" ca="1" si="265"/>
        <v>13.46</v>
      </c>
      <c r="Q623" s="14">
        <f t="shared" ca="1" si="266"/>
        <v>4917</v>
      </c>
      <c r="R623" s="14">
        <f t="shared" ca="1" si="254"/>
        <v>16650.139999999992</v>
      </c>
      <c r="S623" s="41">
        <f t="shared" ca="1" si="267"/>
        <v>19.29</v>
      </c>
      <c r="T623" s="41">
        <f t="shared" ca="1" si="268"/>
        <v>13.74</v>
      </c>
      <c r="U623" s="14">
        <f t="shared" ca="1" si="269"/>
        <v>4979</v>
      </c>
      <c r="V623" s="14">
        <f t="shared" ca="1" si="255"/>
        <v>17633.449999999993</v>
      </c>
      <c r="W623" s="41">
        <f t="shared" ca="1" si="270"/>
        <v>18.32</v>
      </c>
      <c r="X623" s="41">
        <f t="shared" ca="1" si="271"/>
        <v>13.02</v>
      </c>
      <c r="Y623" s="14">
        <f t="shared" ca="1" si="272"/>
        <v>5045</v>
      </c>
      <c r="Z623" s="14">
        <f t="shared" ca="1" si="256"/>
        <v>16738.500000000004</v>
      </c>
      <c r="AA623" s="41">
        <f t="shared" ca="1" si="273"/>
        <v>18.73</v>
      </c>
      <c r="AB623" s="41">
        <f t="shared" ca="1" si="274"/>
        <v>13.05</v>
      </c>
      <c r="AC623" s="14">
        <f t="shared" ca="1" si="275"/>
        <v>5111</v>
      </c>
      <c r="AD623" s="14">
        <f t="shared" ca="1" si="257"/>
        <v>0</v>
      </c>
      <c r="AE623">
        <f t="shared" ca="1" si="258"/>
        <v>4</v>
      </c>
      <c r="AF623" s="46">
        <f t="shared" ca="1" si="259"/>
        <v>-923.18054513325819</v>
      </c>
      <c r="AH623" s="42">
        <f t="shared" ca="1" si="276"/>
        <v>0.59468145389449589</v>
      </c>
      <c r="AI623" s="42">
        <f t="shared" ca="1" si="276"/>
        <v>2.9878737522881949E-2</v>
      </c>
      <c r="AJ623" s="42">
        <f t="shared" ca="1" si="276"/>
        <v>4.2474715790878026E-2</v>
      </c>
      <c r="AK623" s="42">
        <f t="shared" ca="1" si="276"/>
        <v>0.419708661869586</v>
      </c>
      <c r="AL623" s="42">
        <f t="shared" ca="1" si="276"/>
        <v>0.10216094809979193</v>
      </c>
      <c r="AM623" s="42">
        <f t="shared" ca="1" si="276"/>
        <v>0.65337232264797696</v>
      </c>
    </row>
    <row r="624" spans="9:39" x14ac:dyDescent="0.3">
      <c r="I624">
        <v>621</v>
      </c>
      <c r="J624" s="14">
        <f t="shared" ca="1" si="260"/>
        <v>-60706</v>
      </c>
      <c r="K624" s="41">
        <f t="shared" ca="1" si="261"/>
        <v>18.46</v>
      </c>
      <c r="L624" s="41">
        <f t="shared" ca="1" si="262"/>
        <v>12.74</v>
      </c>
      <c r="M624" s="14">
        <f t="shared" ca="1" si="263"/>
        <v>5144</v>
      </c>
      <c r="N624" s="14">
        <f t="shared" ca="1" si="253"/>
        <v>19423.680000000004</v>
      </c>
      <c r="O624" s="41">
        <f t="shared" ca="1" si="264"/>
        <v>18.059999999999999</v>
      </c>
      <c r="P624" s="41">
        <f t="shared" ca="1" si="265"/>
        <v>12.58</v>
      </c>
      <c r="Q624" s="14">
        <f t="shared" ca="1" si="266"/>
        <v>5101</v>
      </c>
      <c r="R624" s="14">
        <f t="shared" ca="1" si="254"/>
        <v>17953.479999999992</v>
      </c>
      <c r="S624" s="41">
        <f t="shared" ca="1" si="267"/>
        <v>18.239999999999998</v>
      </c>
      <c r="T624" s="41">
        <f t="shared" ca="1" si="268"/>
        <v>13.99</v>
      </c>
      <c r="U624" s="14">
        <f t="shared" ca="1" si="269"/>
        <v>5015</v>
      </c>
      <c r="V624" s="14">
        <f t="shared" ca="1" si="255"/>
        <v>11313.749999999993</v>
      </c>
      <c r="W624" s="41">
        <f t="shared" ca="1" si="270"/>
        <v>19.440000000000001</v>
      </c>
      <c r="X624" s="41">
        <f t="shared" ca="1" si="271"/>
        <v>13.01</v>
      </c>
      <c r="Y624" s="14">
        <f t="shared" ca="1" si="272"/>
        <v>4921</v>
      </c>
      <c r="Z624" s="14">
        <f t="shared" ca="1" si="256"/>
        <v>21642.030000000006</v>
      </c>
      <c r="AA624" s="41">
        <f t="shared" ca="1" si="273"/>
        <v>19.12</v>
      </c>
      <c r="AB624" s="41">
        <f t="shared" ca="1" si="274"/>
        <v>13.33</v>
      </c>
      <c r="AC624" s="14">
        <f t="shared" ca="1" si="275"/>
        <v>5022</v>
      </c>
      <c r="AD624" s="14">
        <f t="shared" ca="1" si="257"/>
        <v>19077.380000000005</v>
      </c>
      <c r="AE624">
        <f t="shared" ca="1" si="258"/>
        <v>5</v>
      </c>
      <c r="AF624" s="46">
        <f t="shared" ca="1" si="259"/>
        <v>13673.816329100451</v>
      </c>
      <c r="AH624" s="42">
        <f t="shared" ca="1" si="276"/>
        <v>0.35566408013930317</v>
      </c>
      <c r="AI624" s="42">
        <f t="shared" ca="1" si="276"/>
        <v>0.20214517542684818</v>
      </c>
      <c r="AJ624" s="42">
        <f t="shared" ca="1" si="276"/>
        <v>0.44216721906727152</v>
      </c>
      <c r="AK624" s="42">
        <f t="shared" ca="1" si="276"/>
        <v>5.7116260448293321E-3</v>
      </c>
      <c r="AL624" s="42">
        <f t="shared" ca="1" si="276"/>
        <v>0.58185013388141649</v>
      </c>
      <c r="AM624" s="42">
        <f t="shared" ca="1" si="276"/>
        <v>0.87860181423041839</v>
      </c>
    </row>
    <row r="625" spans="9:39" x14ac:dyDescent="0.3">
      <c r="I625">
        <v>622</v>
      </c>
      <c r="J625" s="14">
        <f t="shared" ca="1" si="260"/>
        <v>-59977</v>
      </c>
      <c r="K625" s="41">
        <f t="shared" ca="1" si="261"/>
        <v>18.05</v>
      </c>
      <c r="L625" s="41">
        <f t="shared" ca="1" si="262"/>
        <v>13.94</v>
      </c>
      <c r="M625" s="14">
        <f t="shared" ca="1" si="263"/>
        <v>5218</v>
      </c>
      <c r="N625" s="14">
        <f t="shared" ca="1" si="253"/>
        <v>11445.980000000007</v>
      </c>
      <c r="O625" s="41">
        <f t="shared" ca="1" si="264"/>
        <v>18.579999999999998</v>
      </c>
      <c r="P625" s="41">
        <f t="shared" ca="1" si="265"/>
        <v>13.27</v>
      </c>
      <c r="Q625" s="14" t="b">
        <f t="shared" ca="1" si="266"/>
        <v>0</v>
      </c>
      <c r="R625" s="14">
        <f t="shared" ca="1" si="254"/>
        <v>-10000</v>
      </c>
      <c r="S625" s="41">
        <f t="shared" ca="1" si="267"/>
        <v>18.66</v>
      </c>
      <c r="T625" s="41">
        <f t="shared" ca="1" si="268"/>
        <v>13.9</v>
      </c>
      <c r="U625" s="14">
        <f t="shared" ca="1" si="269"/>
        <v>5159</v>
      </c>
      <c r="V625" s="14">
        <f t="shared" ca="1" si="255"/>
        <v>14556.84</v>
      </c>
      <c r="W625" s="41">
        <f t="shared" ca="1" si="270"/>
        <v>19.02</v>
      </c>
      <c r="X625" s="41">
        <f t="shared" ca="1" si="271"/>
        <v>12.77</v>
      </c>
      <c r="Y625" s="14">
        <f t="shared" ca="1" si="272"/>
        <v>5058</v>
      </c>
      <c r="Z625" s="14">
        <f t="shared" ca="1" si="256"/>
        <v>0</v>
      </c>
      <c r="AA625" s="41">
        <f t="shared" ca="1" si="273"/>
        <v>18.22</v>
      </c>
      <c r="AB625" s="41">
        <f t="shared" ca="1" si="274"/>
        <v>12.88</v>
      </c>
      <c r="AC625" s="14">
        <f t="shared" ca="1" si="275"/>
        <v>5192</v>
      </c>
      <c r="AD625" s="14">
        <f t="shared" ca="1" si="257"/>
        <v>0</v>
      </c>
      <c r="AE625">
        <f t="shared" ca="1" si="258"/>
        <v>3</v>
      </c>
      <c r="AF625" s="46">
        <f t="shared" ca="1" si="259"/>
        <v>-43261.00612877719</v>
      </c>
      <c r="AH625" s="42">
        <f t="shared" ca="1" si="276"/>
        <v>0.87690170365295594</v>
      </c>
      <c r="AI625" s="42">
        <f t="shared" ca="1" si="276"/>
        <v>0.42000315291635859</v>
      </c>
      <c r="AJ625" s="42">
        <f t="shared" ca="1" si="276"/>
        <v>0.37731859376712262</v>
      </c>
      <c r="AK625" s="42">
        <f t="shared" ca="1" si="276"/>
        <v>0.1810978809358893</v>
      </c>
      <c r="AL625" s="42">
        <f t="shared" ca="1" si="276"/>
        <v>0.72114791831940861</v>
      </c>
      <c r="AM625" s="42">
        <f t="shared" ca="1" si="276"/>
        <v>1.3314671217976026E-2</v>
      </c>
    </row>
    <row r="626" spans="9:39" x14ac:dyDescent="0.3">
      <c r="I626">
        <v>623</v>
      </c>
      <c r="J626" s="14">
        <f t="shared" ca="1" si="260"/>
        <v>-59860</v>
      </c>
      <c r="K626" s="41">
        <f t="shared" ca="1" si="261"/>
        <v>19.05</v>
      </c>
      <c r="L626" s="41">
        <f t="shared" ca="1" si="262"/>
        <v>12.95</v>
      </c>
      <c r="M626" s="14">
        <f t="shared" ca="1" si="263"/>
        <v>5099</v>
      </c>
      <c r="N626" s="14">
        <f t="shared" ca="1" si="253"/>
        <v>21103.900000000009</v>
      </c>
      <c r="O626" s="41">
        <f t="shared" ca="1" si="264"/>
        <v>19.420000000000002</v>
      </c>
      <c r="P626" s="41">
        <f t="shared" ca="1" si="265"/>
        <v>13.27</v>
      </c>
      <c r="Q626" s="14">
        <f t="shared" ca="1" si="266"/>
        <v>5127</v>
      </c>
      <c r="R626" s="14">
        <f t="shared" ca="1" si="254"/>
        <v>21531.05000000001</v>
      </c>
      <c r="S626" s="41">
        <f t="shared" ca="1" si="267"/>
        <v>18.21</v>
      </c>
      <c r="T626" s="41">
        <f t="shared" ca="1" si="268"/>
        <v>13.09</v>
      </c>
      <c r="U626" s="14">
        <f t="shared" ca="1" si="269"/>
        <v>5175</v>
      </c>
      <c r="V626" s="14">
        <f t="shared" ca="1" si="255"/>
        <v>16496.000000000004</v>
      </c>
      <c r="W626" s="41">
        <f t="shared" ca="1" si="270"/>
        <v>18.82</v>
      </c>
      <c r="X626" s="41">
        <f t="shared" ca="1" si="271"/>
        <v>13.55</v>
      </c>
      <c r="Y626" s="14">
        <f t="shared" ca="1" si="272"/>
        <v>5065</v>
      </c>
      <c r="Z626" s="14">
        <f t="shared" ca="1" si="256"/>
        <v>16692.55</v>
      </c>
      <c r="AA626" s="41">
        <f t="shared" ca="1" si="273"/>
        <v>18.63</v>
      </c>
      <c r="AB626" s="41">
        <f t="shared" ca="1" si="274"/>
        <v>13.75</v>
      </c>
      <c r="AC626" s="14">
        <f t="shared" ca="1" si="275"/>
        <v>5106</v>
      </c>
      <c r="AD626" s="14">
        <f t="shared" ca="1" si="257"/>
        <v>0</v>
      </c>
      <c r="AE626">
        <f t="shared" ca="1" si="258"/>
        <v>4</v>
      </c>
      <c r="AF626" s="46">
        <f t="shared" ca="1" si="259"/>
        <v>5928.6040033913159</v>
      </c>
      <c r="AH626" s="42">
        <f t="shared" ca="1" si="276"/>
        <v>0.18920575156763919</v>
      </c>
      <c r="AI626" s="42">
        <f t="shared" ca="1" si="276"/>
        <v>0.80689186762517806</v>
      </c>
      <c r="AJ626" s="42">
        <f t="shared" ca="1" si="276"/>
        <v>0.11403108176074983</v>
      </c>
      <c r="AK626" s="42">
        <f t="shared" ca="1" si="276"/>
        <v>0.3131165224981487</v>
      </c>
      <c r="AL626" s="42">
        <f t="shared" ca="1" si="276"/>
        <v>0.17693264239854534</v>
      </c>
      <c r="AM626" s="42">
        <f t="shared" ca="1" si="276"/>
        <v>0.25308115815035537</v>
      </c>
    </row>
    <row r="627" spans="9:39" x14ac:dyDescent="0.3">
      <c r="I627">
        <v>624</v>
      </c>
      <c r="J627" s="14">
        <f t="shared" ca="1" si="260"/>
        <v>-58682</v>
      </c>
      <c r="K627" s="41">
        <f t="shared" ca="1" si="261"/>
        <v>17.739999999999998</v>
      </c>
      <c r="L627" s="41">
        <f t="shared" ca="1" si="262"/>
        <v>12.61</v>
      </c>
      <c r="M627" s="14">
        <f t="shared" ca="1" si="263"/>
        <v>5029</v>
      </c>
      <c r="N627" s="14">
        <f t="shared" ca="1" si="253"/>
        <v>15798.769999999997</v>
      </c>
      <c r="O627" s="41">
        <f t="shared" ca="1" si="264"/>
        <v>17.91</v>
      </c>
      <c r="P627" s="41">
        <f t="shared" ca="1" si="265"/>
        <v>13.14</v>
      </c>
      <c r="Q627" s="14">
        <f t="shared" ca="1" si="266"/>
        <v>5171</v>
      </c>
      <c r="R627" s="14">
        <f t="shared" ca="1" si="254"/>
        <v>14665.669999999998</v>
      </c>
      <c r="S627" s="41">
        <f t="shared" ca="1" si="267"/>
        <v>18.079999999999998</v>
      </c>
      <c r="T627" s="41">
        <f t="shared" ca="1" si="268"/>
        <v>13.8</v>
      </c>
      <c r="U627" s="14">
        <f t="shared" ca="1" si="269"/>
        <v>5151</v>
      </c>
      <c r="V627" s="14">
        <f t="shared" ca="1" si="255"/>
        <v>12046.279999999988</v>
      </c>
      <c r="W627" s="41">
        <f t="shared" ca="1" si="270"/>
        <v>19.38</v>
      </c>
      <c r="X627" s="41">
        <f t="shared" ca="1" si="271"/>
        <v>13.52</v>
      </c>
      <c r="Y627" s="14">
        <f t="shared" ca="1" si="272"/>
        <v>5019</v>
      </c>
      <c r="Z627" s="14">
        <f t="shared" ca="1" si="256"/>
        <v>19411.339999999997</v>
      </c>
      <c r="AA627" s="41">
        <f t="shared" ca="1" si="273"/>
        <v>18.63</v>
      </c>
      <c r="AB627" s="41">
        <f t="shared" ca="1" si="274"/>
        <v>13.57</v>
      </c>
      <c r="AC627" s="14">
        <f t="shared" ca="1" si="275"/>
        <v>5149</v>
      </c>
      <c r="AD627" s="14">
        <f t="shared" ca="1" si="257"/>
        <v>0</v>
      </c>
      <c r="AE627">
        <f t="shared" ca="1" si="258"/>
        <v>4</v>
      </c>
      <c r="AF627" s="46">
        <f t="shared" ca="1" si="259"/>
        <v>-4938.8844564257579</v>
      </c>
      <c r="AH627" s="42">
        <f t="shared" ca="1" si="276"/>
        <v>0.41485928200623456</v>
      </c>
      <c r="AI627" s="42">
        <f t="shared" ca="1" si="276"/>
        <v>0.46028177889364064</v>
      </c>
      <c r="AJ627" s="42">
        <f t="shared" ca="1" si="276"/>
        <v>0.67683633883631855</v>
      </c>
      <c r="AK627" s="42">
        <f t="shared" ca="1" si="276"/>
        <v>0.22860770244756368</v>
      </c>
      <c r="AL627" s="42">
        <f t="shared" ca="1" si="276"/>
        <v>0.42361186824158692</v>
      </c>
      <c r="AM627" s="42">
        <f t="shared" ca="1" si="276"/>
        <v>0.3423475634137082</v>
      </c>
    </row>
    <row r="628" spans="9:39" x14ac:dyDescent="0.3">
      <c r="I628">
        <v>625</v>
      </c>
      <c r="J628" s="14">
        <f t="shared" ca="1" si="260"/>
        <v>-58720</v>
      </c>
      <c r="K628" s="41">
        <f t="shared" ca="1" si="261"/>
        <v>18.41</v>
      </c>
      <c r="L628" s="41">
        <f t="shared" ca="1" si="262"/>
        <v>12.59</v>
      </c>
      <c r="M628" s="14">
        <f t="shared" ca="1" si="263"/>
        <v>5081</v>
      </c>
      <c r="N628" s="14">
        <f t="shared" ca="1" si="253"/>
        <v>19571.420000000002</v>
      </c>
      <c r="O628" s="41">
        <f t="shared" ca="1" si="264"/>
        <v>18.010000000000002</v>
      </c>
      <c r="P628" s="41">
        <f t="shared" ca="1" si="265"/>
        <v>13.51</v>
      </c>
      <c r="Q628" s="14" t="b">
        <f t="shared" ca="1" si="266"/>
        <v>0</v>
      </c>
      <c r="R628" s="14">
        <f t="shared" ca="1" si="254"/>
        <v>-10000</v>
      </c>
      <c r="S628" s="41">
        <f t="shared" ca="1" si="267"/>
        <v>19.16</v>
      </c>
      <c r="T628" s="41">
        <f t="shared" ca="1" si="268"/>
        <v>13.65</v>
      </c>
      <c r="U628" s="14">
        <f t="shared" ca="1" si="269"/>
        <v>5194</v>
      </c>
      <c r="V628" s="14">
        <f t="shared" ca="1" si="255"/>
        <v>18618.939999999999</v>
      </c>
      <c r="W628" s="41">
        <f t="shared" ca="1" si="270"/>
        <v>19.28</v>
      </c>
      <c r="X628" s="41">
        <f t="shared" ca="1" si="271"/>
        <v>13.43</v>
      </c>
      <c r="Y628" s="14">
        <f t="shared" ca="1" si="272"/>
        <v>5001</v>
      </c>
      <c r="Z628" s="14">
        <f t="shared" ca="1" si="256"/>
        <v>19255.850000000006</v>
      </c>
      <c r="AA628" s="41">
        <f t="shared" ca="1" si="273"/>
        <v>18.78</v>
      </c>
      <c r="AB628" s="41">
        <f t="shared" ca="1" si="274"/>
        <v>13.39</v>
      </c>
      <c r="AC628" s="14">
        <f t="shared" ca="1" si="275"/>
        <v>5103</v>
      </c>
      <c r="AD628" s="14">
        <f t="shared" ca="1" si="257"/>
        <v>0</v>
      </c>
      <c r="AE628">
        <f t="shared" ca="1" si="258"/>
        <v>4</v>
      </c>
      <c r="AF628" s="46">
        <f t="shared" ca="1" si="259"/>
        <v>-17236.889441202089</v>
      </c>
      <c r="AH628" s="42">
        <f t="shared" ca="1" si="276"/>
        <v>0.55440327914965781</v>
      </c>
      <c r="AI628" s="42">
        <f t="shared" ca="1" si="276"/>
        <v>0.64273744493330098</v>
      </c>
      <c r="AJ628" s="42">
        <f t="shared" ca="1" si="276"/>
        <v>0.26981662533306949</v>
      </c>
      <c r="AK628" s="42">
        <f t="shared" ca="1" si="276"/>
        <v>0.72042212196600608</v>
      </c>
      <c r="AL628" s="42">
        <f t="shared" ca="1" si="276"/>
        <v>0.81737948398860416</v>
      </c>
      <c r="AM628" s="42">
        <f t="shared" ca="1" si="276"/>
        <v>0.53706288818993875</v>
      </c>
    </row>
    <row r="629" spans="9:39" x14ac:dyDescent="0.3">
      <c r="I629">
        <v>626</v>
      </c>
      <c r="J629" s="14">
        <f t="shared" ca="1" si="260"/>
        <v>-58956</v>
      </c>
      <c r="K629" s="41">
        <f t="shared" ca="1" si="261"/>
        <v>17.86</v>
      </c>
      <c r="L629" s="41">
        <f t="shared" ca="1" si="262"/>
        <v>12.61</v>
      </c>
      <c r="M629" s="14">
        <f t="shared" ca="1" si="263"/>
        <v>5054</v>
      </c>
      <c r="N629" s="14">
        <f t="shared" ca="1" si="253"/>
        <v>16533.5</v>
      </c>
      <c r="O629" s="41">
        <f t="shared" ca="1" si="264"/>
        <v>17.829999999999998</v>
      </c>
      <c r="P629" s="41">
        <f t="shared" ca="1" si="265"/>
        <v>12.9</v>
      </c>
      <c r="Q629" s="14">
        <f t="shared" ca="1" si="266"/>
        <v>5091</v>
      </c>
      <c r="R629" s="14">
        <f t="shared" ca="1" si="254"/>
        <v>15098.62999999999</v>
      </c>
      <c r="S629" s="41">
        <f t="shared" ca="1" si="267"/>
        <v>18.88</v>
      </c>
      <c r="T629" s="41">
        <f t="shared" ca="1" si="268"/>
        <v>13.71</v>
      </c>
      <c r="U629" s="14">
        <f t="shared" ca="1" si="269"/>
        <v>5014</v>
      </c>
      <c r="V629" s="14">
        <f t="shared" ca="1" si="255"/>
        <v>15922.37999999999</v>
      </c>
      <c r="W629" s="41">
        <f t="shared" ca="1" si="270"/>
        <v>18.61</v>
      </c>
      <c r="X629" s="41">
        <f t="shared" ca="1" si="271"/>
        <v>13.2</v>
      </c>
      <c r="Y629" s="14">
        <f t="shared" ca="1" si="272"/>
        <v>5181</v>
      </c>
      <c r="Z629" s="14">
        <f t="shared" ca="1" si="256"/>
        <v>0</v>
      </c>
      <c r="AA629" s="41">
        <f t="shared" ca="1" si="273"/>
        <v>18.170000000000002</v>
      </c>
      <c r="AB629" s="41">
        <f t="shared" ca="1" si="274"/>
        <v>13.27</v>
      </c>
      <c r="AC629" s="14">
        <f t="shared" ca="1" si="275"/>
        <v>5116</v>
      </c>
      <c r="AD629" s="14">
        <f t="shared" ca="1" si="257"/>
        <v>0</v>
      </c>
      <c r="AE629">
        <f t="shared" ca="1" si="258"/>
        <v>3</v>
      </c>
      <c r="AF629" s="46">
        <f t="shared" ca="1" si="259"/>
        <v>-15614.994586515089</v>
      </c>
      <c r="AH629" s="42">
        <f t="shared" ca="1" si="276"/>
        <v>0.15034677253466489</v>
      </c>
      <c r="AI629" s="42">
        <f t="shared" ca="1" si="276"/>
        <v>0.54148722311800002</v>
      </c>
      <c r="AJ629" s="42">
        <f t="shared" ca="1" si="276"/>
        <v>0.10709231131264851</v>
      </c>
      <c r="AK629" s="42">
        <f t="shared" ca="1" si="276"/>
        <v>0.91018035727455437</v>
      </c>
      <c r="AL629" s="42">
        <f t="shared" ca="1" si="276"/>
        <v>0.63479120198968775</v>
      </c>
      <c r="AM629" s="42">
        <f t="shared" ca="1" si="276"/>
        <v>6.6472715349161771E-3</v>
      </c>
    </row>
    <row r="630" spans="9:39" x14ac:dyDescent="0.3">
      <c r="I630">
        <v>627</v>
      </c>
      <c r="J630" s="14">
        <f t="shared" ca="1" si="260"/>
        <v>-61935</v>
      </c>
      <c r="K630" s="41">
        <f t="shared" ca="1" si="261"/>
        <v>18.34</v>
      </c>
      <c r="L630" s="41">
        <f t="shared" ca="1" si="262"/>
        <v>12.72</v>
      </c>
      <c r="M630" s="14">
        <f t="shared" ca="1" si="263"/>
        <v>5300</v>
      </c>
      <c r="N630" s="14">
        <f t="shared" ca="1" si="253"/>
        <v>19785.999999999996</v>
      </c>
      <c r="O630" s="41">
        <f t="shared" ca="1" si="264"/>
        <v>18.86</v>
      </c>
      <c r="P630" s="41">
        <f t="shared" ca="1" si="265"/>
        <v>12.77</v>
      </c>
      <c r="Q630" s="14">
        <f t="shared" ca="1" si="266"/>
        <v>5078</v>
      </c>
      <c r="R630" s="14">
        <f t="shared" ca="1" si="254"/>
        <v>20925.02</v>
      </c>
      <c r="S630" s="41">
        <f t="shared" ca="1" si="267"/>
        <v>19.07</v>
      </c>
      <c r="T630" s="41">
        <f t="shared" ca="1" si="268"/>
        <v>13</v>
      </c>
      <c r="U630" s="14">
        <f t="shared" ca="1" si="269"/>
        <v>5019</v>
      </c>
      <c r="V630" s="14">
        <f t="shared" ca="1" si="255"/>
        <v>20465.330000000002</v>
      </c>
      <c r="W630" s="41">
        <f t="shared" ca="1" si="270"/>
        <v>18.97</v>
      </c>
      <c r="X630" s="41">
        <f t="shared" ca="1" si="271"/>
        <v>13.22</v>
      </c>
      <c r="Y630" s="14">
        <f t="shared" ca="1" si="272"/>
        <v>5054</v>
      </c>
      <c r="Z630" s="14">
        <f t="shared" ca="1" si="256"/>
        <v>19060.499999999993</v>
      </c>
      <c r="AA630" s="41">
        <f t="shared" ca="1" si="273"/>
        <v>19.11</v>
      </c>
      <c r="AB630" s="41">
        <f t="shared" ca="1" si="274"/>
        <v>13.19</v>
      </c>
      <c r="AC630" s="14">
        <f t="shared" ca="1" si="275"/>
        <v>5048</v>
      </c>
      <c r="AD630" s="14">
        <f t="shared" ca="1" si="257"/>
        <v>0</v>
      </c>
      <c r="AE630">
        <f t="shared" ca="1" si="258"/>
        <v>4</v>
      </c>
      <c r="AF630" s="46">
        <f t="shared" ca="1" si="259"/>
        <v>7202.847181927882</v>
      </c>
      <c r="AH630" s="42">
        <f t="shared" ca="1" si="276"/>
        <v>0.77261558072508962</v>
      </c>
      <c r="AI630" s="42">
        <f t="shared" ca="1" si="276"/>
        <v>0.3134498059153511</v>
      </c>
      <c r="AJ630" s="42">
        <f t="shared" ca="1" si="276"/>
        <v>0.54143503669667636</v>
      </c>
      <c r="AK630" s="42">
        <f t="shared" ca="1" si="276"/>
        <v>0.65566794052070143</v>
      </c>
      <c r="AL630" s="42">
        <f t="shared" ca="1" si="276"/>
        <v>0.54006541060114721</v>
      </c>
      <c r="AM630" s="42">
        <f t="shared" ca="1" si="276"/>
        <v>0.62693957781977683</v>
      </c>
    </row>
    <row r="631" spans="9:39" x14ac:dyDescent="0.3">
      <c r="I631">
        <v>628</v>
      </c>
      <c r="J631" s="14">
        <f t="shared" ca="1" si="260"/>
        <v>-63829</v>
      </c>
      <c r="K631" s="41">
        <f t="shared" ca="1" si="261"/>
        <v>17.920000000000002</v>
      </c>
      <c r="L631" s="41">
        <f t="shared" ca="1" si="262"/>
        <v>13.56</v>
      </c>
      <c r="M631" s="14">
        <f t="shared" ca="1" si="263"/>
        <v>5088</v>
      </c>
      <c r="N631" s="14">
        <f t="shared" ca="1" si="253"/>
        <v>12183.680000000008</v>
      </c>
      <c r="O631" s="41">
        <f t="shared" ca="1" si="264"/>
        <v>17.989999999999998</v>
      </c>
      <c r="P631" s="41">
        <f t="shared" ca="1" si="265"/>
        <v>13.98</v>
      </c>
      <c r="Q631" s="14">
        <f t="shared" ca="1" si="266"/>
        <v>5188</v>
      </c>
      <c r="R631" s="14">
        <f t="shared" ca="1" si="254"/>
        <v>10803.87999999999</v>
      </c>
      <c r="S631" s="41">
        <f t="shared" ca="1" si="267"/>
        <v>18.96</v>
      </c>
      <c r="T631" s="41">
        <f t="shared" ca="1" si="268"/>
        <v>12.59</v>
      </c>
      <c r="U631" s="14">
        <f t="shared" ca="1" si="269"/>
        <v>4951</v>
      </c>
      <c r="V631" s="14">
        <f t="shared" ca="1" si="255"/>
        <v>21537.870000000006</v>
      </c>
      <c r="W631" s="41">
        <f t="shared" ca="1" si="270"/>
        <v>19.190000000000001</v>
      </c>
      <c r="X631" s="41">
        <f t="shared" ca="1" si="271"/>
        <v>13.59</v>
      </c>
      <c r="Y631" s="14">
        <f t="shared" ca="1" si="272"/>
        <v>5179</v>
      </c>
      <c r="Z631" s="14">
        <f t="shared" ca="1" si="256"/>
        <v>19002.400000000009</v>
      </c>
      <c r="AA631" s="41">
        <f t="shared" ca="1" si="273"/>
        <v>18.75</v>
      </c>
      <c r="AB631" s="41">
        <f t="shared" ca="1" si="274"/>
        <v>13.84</v>
      </c>
      <c r="AC631" s="14">
        <f t="shared" ca="1" si="275"/>
        <v>5047</v>
      </c>
      <c r="AD631" s="14">
        <f t="shared" ca="1" si="257"/>
        <v>0</v>
      </c>
      <c r="AE631">
        <f t="shared" ca="1" si="258"/>
        <v>4</v>
      </c>
      <c r="AF631" s="46">
        <f t="shared" ca="1" si="259"/>
        <v>-9041.7508792950994</v>
      </c>
      <c r="AH631" s="42">
        <f t="shared" ca="1" si="276"/>
        <v>0.40781968118560485</v>
      </c>
      <c r="AI631" s="42">
        <f t="shared" ca="1" si="276"/>
        <v>0.23277526391578363</v>
      </c>
      <c r="AJ631" s="42">
        <f t="shared" ca="1" si="276"/>
        <v>5.3032040250476919E-3</v>
      </c>
      <c r="AK631" s="42">
        <f t="shared" ca="1" si="276"/>
        <v>0.26168765381558534</v>
      </c>
      <c r="AL631" s="42">
        <f t="shared" ca="1" si="276"/>
        <v>0.11300075457512671</v>
      </c>
      <c r="AM631" s="42">
        <f t="shared" ca="1" si="276"/>
        <v>0.47794849016576035</v>
      </c>
    </row>
    <row r="632" spans="9:39" x14ac:dyDescent="0.3">
      <c r="I632">
        <v>629</v>
      </c>
      <c r="J632" s="14">
        <f t="shared" ca="1" si="260"/>
        <v>-58689</v>
      </c>
      <c r="K632" s="41">
        <f t="shared" ca="1" si="261"/>
        <v>19.05</v>
      </c>
      <c r="L632" s="41">
        <f t="shared" ca="1" si="262"/>
        <v>13.15</v>
      </c>
      <c r="M632" s="14">
        <f t="shared" ca="1" si="263"/>
        <v>5353</v>
      </c>
      <c r="N632" s="14">
        <f t="shared" ref="N632:N695" ca="1" si="277">(K632-L632)*M632-$B$3</f>
        <v>21582.7</v>
      </c>
      <c r="O632" s="41">
        <f t="shared" ca="1" si="264"/>
        <v>19.07</v>
      </c>
      <c r="P632" s="41">
        <f t="shared" ca="1" si="265"/>
        <v>13.51</v>
      </c>
      <c r="Q632" s="14" t="b">
        <f t="shared" ca="1" si="266"/>
        <v>0</v>
      </c>
      <c r="R632" s="14">
        <f t="shared" ref="R632:R695" ca="1" si="278">(O632-P632)*Q632-$B$3</f>
        <v>-10000</v>
      </c>
      <c r="S632" s="41">
        <f t="shared" ca="1" si="267"/>
        <v>18.55</v>
      </c>
      <c r="T632" s="41">
        <f t="shared" ca="1" si="268"/>
        <v>12.56</v>
      </c>
      <c r="U632" s="14">
        <f t="shared" ca="1" si="269"/>
        <v>5090</v>
      </c>
      <c r="V632" s="14">
        <f t="shared" ref="V632:V695" ca="1" si="279">(S632-T632)*U632-$B$3</f>
        <v>20489.100000000002</v>
      </c>
      <c r="W632" s="41">
        <f t="shared" ca="1" si="270"/>
        <v>18.88</v>
      </c>
      <c r="X632" s="41">
        <f t="shared" ca="1" si="271"/>
        <v>13.34</v>
      </c>
      <c r="Y632" s="14">
        <f t="shared" ca="1" si="272"/>
        <v>5028</v>
      </c>
      <c r="Z632" s="14">
        <f t="shared" ref="Z632:Z695" ca="1" si="280">IF(AE632&lt;=3,0,(W632-X632)*Y632-$B$3)</f>
        <v>17855.119999999995</v>
      </c>
      <c r="AA632" s="41">
        <f t="shared" ca="1" si="273"/>
        <v>19.079999999999998</v>
      </c>
      <c r="AB632" s="41">
        <f t="shared" ca="1" si="274"/>
        <v>13.68</v>
      </c>
      <c r="AC632" s="14">
        <f t="shared" ca="1" si="275"/>
        <v>5192</v>
      </c>
      <c r="AD632" s="14">
        <f t="shared" ref="AD632:AD695" ca="1" si="281">IF(AE632&lt;=4,0,(AA632-AB632)*AC632-$B$3)</f>
        <v>0</v>
      </c>
      <c r="AE632">
        <f t="shared" ref="AE632:AE695" ca="1" si="282">IF(AM632&lt;=0.1,3,IF(AND(AM632&gt;0.1,AM632&lt;0.7),4,IF(AM632&gt;=0.7,5,FALSE)))</f>
        <v>4</v>
      </c>
      <c r="AF632" s="46">
        <f t="shared" ref="AF632:AF695" ca="1" si="283">NPV($B$4,J632,N632,R632,V632,Z632,AD632)</f>
        <v>-14982.977173548847</v>
      </c>
      <c r="AH632" s="42">
        <f t="shared" ca="1" si="276"/>
        <v>0.84248893954177928</v>
      </c>
      <c r="AI632" s="42">
        <f t="shared" ca="1" si="276"/>
        <v>0.12593207231005799</v>
      </c>
      <c r="AJ632" s="42">
        <f t="shared" ca="1" si="276"/>
        <v>0.50085842798431723</v>
      </c>
      <c r="AK632" s="42">
        <f t="shared" ca="1" si="276"/>
        <v>0.95932102141629871</v>
      </c>
      <c r="AL632" s="42">
        <f t="shared" ca="1" si="276"/>
        <v>0.86007244743413758</v>
      </c>
      <c r="AM632" s="42">
        <f t="shared" ca="1" si="276"/>
        <v>0.42609835937422935</v>
      </c>
    </row>
    <row r="633" spans="9:39" x14ac:dyDescent="0.3">
      <c r="I633">
        <v>630</v>
      </c>
      <c r="J633" s="14">
        <f t="shared" ca="1" si="260"/>
        <v>-59657</v>
      </c>
      <c r="K633" s="41">
        <f t="shared" ca="1" si="261"/>
        <v>18.690000000000001</v>
      </c>
      <c r="L633" s="41">
        <f t="shared" ca="1" si="262"/>
        <v>13.82</v>
      </c>
      <c r="M633" s="14">
        <f t="shared" ca="1" si="263"/>
        <v>5184</v>
      </c>
      <c r="N633" s="14">
        <f t="shared" ca="1" si="277"/>
        <v>15246.080000000005</v>
      </c>
      <c r="O633" s="41">
        <f t="shared" ca="1" si="264"/>
        <v>18.59</v>
      </c>
      <c r="P633" s="41">
        <f t="shared" ca="1" si="265"/>
        <v>13.45</v>
      </c>
      <c r="Q633" s="14">
        <f t="shared" ca="1" si="266"/>
        <v>5100</v>
      </c>
      <c r="R633" s="14">
        <f t="shared" ca="1" si="278"/>
        <v>16214.000000000004</v>
      </c>
      <c r="S633" s="41">
        <f t="shared" ca="1" si="267"/>
        <v>18</v>
      </c>
      <c r="T633" s="41">
        <f t="shared" ca="1" si="268"/>
        <v>12.81</v>
      </c>
      <c r="U633" s="14">
        <f t="shared" ca="1" si="269"/>
        <v>5106</v>
      </c>
      <c r="V633" s="14">
        <f t="shared" ca="1" si="279"/>
        <v>16500.139999999996</v>
      </c>
      <c r="W633" s="41">
        <f t="shared" ca="1" si="270"/>
        <v>18.55</v>
      </c>
      <c r="X633" s="41">
        <f t="shared" ca="1" si="271"/>
        <v>13.56</v>
      </c>
      <c r="Y633" s="14">
        <f t="shared" ca="1" si="272"/>
        <v>5180</v>
      </c>
      <c r="Z633" s="14">
        <f t="shared" ca="1" si="280"/>
        <v>15848.2</v>
      </c>
      <c r="AA633" s="41">
        <f t="shared" ca="1" si="273"/>
        <v>19</v>
      </c>
      <c r="AB633" s="41">
        <f t="shared" ca="1" si="274"/>
        <v>13</v>
      </c>
      <c r="AC633" s="14">
        <f t="shared" ca="1" si="275"/>
        <v>5000</v>
      </c>
      <c r="AD633" s="14">
        <f t="shared" ca="1" si="281"/>
        <v>0</v>
      </c>
      <c r="AE633">
        <f t="shared" ca="1" si="282"/>
        <v>4</v>
      </c>
      <c r="AF633" s="46">
        <f t="shared" ca="1" si="283"/>
        <v>-4185.2913882311987</v>
      </c>
      <c r="AH633" s="42">
        <f t="shared" ca="1" si="276"/>
        <v>0.47348218191815805</v>
      </c>
      <c r="AI633" s="42">
        <f t="shared" ca="1" si="276"/>
        <v>0.58528096817410546</v>
      </c>
      <c r="AJ633" s="42">
        <f t="shared" ca="1" si="276"/>
        <v>0.6716058999471709</v>
      </c>
      <c r="AK633" s="42">
        <f t="shared" ca="1" si="276"/>
        <v>0.31000306875096817</v>
      </c>
      <c r="AL633" s="42">
        <f t="shared" ca="1" si="276"/>
        <v>0.35037230722696644</v>
      </c>
      <c r="AM633" s="42">
        <f t="shared" ca="1" si="276"/>
        <v>0.57008915958245621</v>
      </c>
    </row>
    <row r="634" spans="9:39" x14ac:dyDescent="0.3">
      <c r="I634">
        <v>631</v>
      </c>
      <c r="J634" s="14">
        <f t="shared" ca="1" si="260"/>
        <v>-62255</v>
      </c>
      <c r="K634" s="41">
        <f t="shared" ca="1" si="261"/>
        <v>18.13</v>
      </c>
      <c r="L634" s="41">
        <f t="shared" ca="1" si="262"/>
        <v>12.76</v>
      </c>
      <c r="M634" s="14">
        <f t="shared" ca="1" si="263"/>
        <v>5367</v>
      </c>
      <c r="N634" s="14">
        <f t="shared" ca="1" si="277"/>
        <v>18820.789999999997</v>
      </c>
      <c r="O634" s="41">
        <f t="shared" ca="1" si="264"/>
        <v>17.73</v>
      </c>
      <c r="P634" s="41">
        <f t="shared" ca="1" si="265"/>
        <v>13.22</v>
      </c>
      <c r="Q634" s="14">
        <f t="shared" ca="1" si="266"/>
        <v>5297</v>
      </c>
      <c r="R634" s="14">
        <f t="shared" ca="1" si="278"/>
        <v>13889.469999999998</v>
      </c>
      <c r="S634" s="41">
        <f t="shared" ca="1" si="267"/>
        <v>18.559999999999999</v>
      </c>
      <c r="T634" s="41">
        <f t="shared" ca="1" si="268"/>
        <v>12.84</v>
      </c>
      <c r="U634" s="14">
        <f t="shared" ca="1" si="269"/>
        <v>5115</v>
      </c>
      <c r="V634" s="14">
        <f t="shared" ca="1" si="279"/>
        <v>19257.799999999996</v>
      </c>
      <c r="W634" s="41">
        <f t="shared" ca="1" si="270"/>
        <v>19.23</v>
      </c>
      <c r="X634" s="41">
        <f t="shared" ca="1" si="271"/>
        <v>12.68</v>
      </c>
      <c r="Y634" s="14">
        <f t="shared" ca="1" si="272"/>
        <v>5005</v>
      </c>
      <c r="Z634" s="14">
        <f t="shared" ca="1" si="280"/>
        <v>22782.75</v>
      </c>
      <c r="AA634" s="41">
        <f t="shared" ca="1" si="273"/>
        <v>18.54</v>
      </c>
      <c r="AB634" s="41">
        <f t="shared" ca="1" si="274"/>
        <v>12.92</v>
      </c>
      <c r="AC634" s="14">
        <f t="shared" ca="1" si="275"/>
        <v>5091</v>
      </c>
      <c r="AD634" s="14">
        <f t="shared" ca="1" si="281"/>
        <v>18611.419999999995</v>
      </c>
      <c r="AE634">
        <f t="shared" ca="1" si="282"/>
        <v>5</v>
      </c>
      <c r="AF634" s="46">
        <f t="shared" ca="1" si="283"/>
        <v>15080.06505320167</v>
      </c>
      <c r="AH634" s="42">
        <f t="shared" ca="1" si="276"/>
        <v>0.90857652994538829</v>
      </c>
      <c r="AI634" s="42">
        <f t="shared" ca="1" si="276"/>
        <v>0.99998518994677554</v>
      </c>
      <c r="AJ634" s="42">
        <f t="shared" ca="1" si="276"/>
        <v>0.55020428978680469</v>
      </c>
      <c r="AK634" s="42">
        <f t="shared" ca="1" si="276"/>
        <v>0.13043720203046127</v>
      </c>
      <c r="AL634" s="42">
        <f t="shared" ca="1" si="276"/>
        <v>0.87734874774420302</v>
      </c>
      <c r="AM634" s="42">
        <f t="shared" ca="1" si="276"/>
        <v>0.87166356199754202</v>
      </c>
    </row>
    <row r="635" spans="9:39" x14ac:dyDescent="0.3">
      <c r="I635">
        <v>632</v>
      </c>
      <c r="J635" s="14">
        <f t="shared" ca="1" si="260"/>
        <v>-63750</v>
      </c>
      <c r="K635" s="41">
        <f t="shared" ca="1" si="261"/>
        <v>18.46</v>
      </c>
      <c r="L635" s="41">
        <f t="shared" ca="1" si="262"/>
        <v>13.23</v>
      </c>
      <c r="M635" s="14">
        <f t="shared" ca="1" si="263"/>
        <v>5221</v>
      </c>
      <c r="N635" s="14">
        <f t="shared" ca="1" si="277"/>
        <v>17305.830000000002</v>
      </c>
      <c r="O635" s="41">
        <f t="shared" ca="1" si="264"/>
        <v>18.54</v>
      </c>
      <c r="P635" s="41">
        <f t="shared" ca="1" si="265"/>
        <v>13.37</v>
      </c>
      <c r="Q635" s="14" t="b">
        <f t="shared" ca="1" si="266"/>
        <v>0</v>
      </c>
      <c r="R635" s="14">
        <f t="shared" ca="1" si="278"/>
        <v>-10000</v>
      </c>
      <c r="S635" s="41">
        <f t="shared" ca="1" si="267"/>
        <v>18.34</v>
      </c>
      <c r="T635" s="41">
        <f t="shared" ca="1" si="268"/>
        <v>12.85</v>
      </c>
      <c r="U635" s="14">
        <f t="shared" ca="1" si="269"/>
        <v>5117</v>
      </c>
      <c r="V635" s="14">
        <f t="shared" ca="1" si="279"/>
        <v>18092.330000000002</v>
      </c>
      <c r="W635" s="41">
        <f t="shared" ca="1" si="270"/>
        <v>17.72</v>
      </c>
      <c r="X635" s="41">
        <f t="shared" ca="1" si="271"/>
        <v>13.27</v>
      </c>
      <c r="Y635" s="14">
        <f t="shared" ca="1" si="272"/>
        <v>4974</v>
      </c>
      <c r="Z635" s="14">
        <f t="shared" ca="1" si="280"/>
        <v>12134.299999999996</v>
      </c>
      <c r="AA635" s="41">
        <f t="shared" ca="1" si="273"/>
        <v>17.739999999999998</v>
      </c>
      <c r="AB635" s="41">
        <f t="shared" ca="1" si="274"/>
        <v>13.95</v>
      </c>
      <c r="AC635" s="14">
        <f t="shared" ca="1" si="275"/>
        <v>5182</v>
      </c>
      <c r="AD635" s="14">
        <f t="shared" ca="1" si="281"/>
        <v>0</v>
      </c>
      <c r="AE635">
        <f t="shared" ca="1" si="282"/>
        <v>4</v>
      </c>
      <c r="AF635" s="46">
        <f t="shared" ca="1" si="283"/>
        <v>-29737.300379573928</v>
      </c>
      <c r="AH635" s="42">
        <f t="shared" ca="1" si="276"/>
        <v>0.7330304011394605</v>
      </c>
      <c r="AI635" s="42">
        <f t="shared" ca="1" si="276"/>
        <v>0.61409272625382383</v>
      </c>
      <c r="AJ635" s="42">
        <f t="shared" ca="1" si="276"/>
        <v>0.32888666097269892</v>
      </c>
      <c r="AK635" s="42">
        <f t="shared" ca="1" si="276"/>
        <v>7.9301564441529249E-2</v>
      </c>
      <c r="AL635" s="42">
        <f t="shared" ca="1" si="276"/>
        <v>0.9361179916469754</v>
      </c>
      <c r="AM635" s="42">
        <f t="shared" ca="1" si="276"/>
        <v>0.57758846917753748</v>
      </c>
    </row>
    <row r="636" spans="9:39" x14ac:dyDescent="0.3">
      <c r="I636">
        <v>633</v>
      </c>
      <c r="J636" s="14">
        <f t="shared" ca="1" si="260"/>
        <v>-58872</v>
      </c>
      <c r="K636" s="41">
        <f t="shared" ca="1" si="261"/>
        <v>18.420000000000002</v>
      </c>
      <c r="L636" s="41">
        <f t="shared" ca="1" si="262"/>
        <v>13.21</v>
      </c>
      <c r="M636" s="14">
        <f t="shared" ca="1" si="263"/>
        <v>5272</v>
      </c>
      <c r="N636" s="14">
        <f t="shared" ca="1" si="277"/>
        <v>17467.120000000006</v>
      </c>
      <c r="O636" s="41">
        <f t="shared" ca="1" si="264"/>
        <v>17.84</v>
      </c>
      <c r="P636" s="41">
        <f t="shared" ca="1" si="265"/>
        <v>12.96</v>
      </c>
      <c r="Q636" s="14">
        <f t="shared" ca="1" si="266"/>
        <v>5123</v>
      </c>
      <c r="R636" s="14">
        <f t="shared" ca="1" si="278"/>
        <v>15000.239999999994</v>
      </c>
      <c r="S636" s="41">
        <f t="shared" ca="1" si="267"/>
        <v>18.100000000000001</v>
      </c>
      <c r="T636" s="41">
        <f t="shared" ca="1" si="268"/>
        <v>14</v>
      </c>
      <c r="U636" s="14">
        <f t="shared" ca="1" si="269"/>
        <v>5087</v>
      </c>
      <c r="V636" s="14">
        <f t="shared" ca="1" si="279"/>
        <v>10856.700000000008</v>
      </c>
      <c r="W636" s="41">
        <f t="shared" ca="1" si="270"/>
        <v>17.91</v>
      </c>
      <c r="X636" s="41">
        <f t="shared" ca="1" si="271"/>
        <v>12.88</v>
      </c>
      <c r="Y636" s="14">
        <f t="shared" ca="1" si="272"/>
        <v>5039</v>
      </c>
      <c r="Z636" s="14">
        <f t="shared" ca="1" si="280"/>
        <v>15346.169999999998</v>
      </c>
      <c r="AA636" s="41">
        <f t="shared" ca="1" si="273"/>
        <v>18.82</v>
      </c>
      <c r="AB636" s="41">
        <f t="shared" ca="1" si="274"/>
        <v>13.25</v>
      </c>
      <c r="AC636" s="14">
        <f t="shared" ca="1" si="275"/>
        <v>5069</v>
      </c>
      <c r="AD636" s="14">
        <f t="shared" ca="1" si="281"/>
        <v>0</v>
      </c>
      <c r="AE636">
        <f t="shared" ca="1" si="282"/>
        <v>4</v>
      </c>
      <c r="AF636" s="46">
        <f t="shared" ca="1" si="283"/>
        <v>-7332.383041727333</v>
      </c>
      <c r="AH636" s="42">
        <f t="shared" ca="1" si="276"/>
        <v>0.77662848173696641</v>
      </c>
      <c r="AI636" s="42">
        <f t="shared" ca="1" si="276"/>
        <v>0.71078392656844336</v>
      </c>
      <c r="AJ636" s="42">
        <f t="shared" ca="1" si="276"/>
        <v>0.23290778699580383</v>
      </c>
      <c r="AK636" s="42">
        <f t="shared" ca="1" si="276"/>
        <v>0.37356951959583884</v>
      </c>
      <c r="AL636" s="42">
        <f t="shared" ca="1" si="276"/>
        <v>0.28592244419485491</v>
      </c>
      <c r="AM636" s="42">
        <f t="shared" ca="1" si="276"/>
        <v>0.31473075211000201</v>
      </c>
    </row>
    <row r="637" spans="9:39" x14ac:dyDescent="0.3">
      <c r="I637">
        <v>634</v>
      </c>
      <c r="J637" s="14">
        <f t="shared" ca="1" si="260"/>
        <v>-58620</v>
      </c>
      <c r="K637" s="41">
        <f t="shared" ca="1" si="261"/>
        <v>18.809999999999999</v>
      </c>
      <c r="L637" s="41">
        <f t="shared" ca="1" si="262"/>
        <v>12.84</v>
      </c>
      <c r="M637" s="14">
        <f t="shared" ca="1" si="263"/>
        <v>5129</v>
      </c>
      <c r="N637" s="14">
        <f t="shared" ca="1" si="277"/>
        <v>20620.129999999994</v>
      </c>
      <c r="O637" s="41">
        <f t="shared" ca="1" si="264"/>
        <v>18.059999999999999</v>
      </c>
      <c r="P637" s="41">
        <f t="shared" ca="1" si="265"/>
        <v>12.63</v>
      </c>
      <c r="Q637" s="14" t="b">
        <f t="shared" ca="1" si="266"/>
        <v>0</v>
      </c>
      <c r="R637" s="14">
        <f t="shared" ca="1" si="278"/>
        <v>-10000</v>
      </c>
      <c r="S637" s="41">
        <f t="shared" ca="1" si="267"/>
        <v>19.02</v>
      </c>
      <c r="T637" s="41">
        <f t="shared" ca="1" si="268"/>
        <v>12.77</v>
      </c>
      <c r="U637" s="14">
        <f t="shared" ca="1" si="269"/>
        <v>5158</v>
      </c>
      <c r="V637" s="14">
        <f t="shared" ca="1" si="279"/>
        <v>22237.5</v>
      </c>
      <c r="W637" s="41">
        <f t="shared" ca="1" si="270"/>
        <v>18.97</v>
      </c>
      <c r="X637" s="41">
        <f t="shared" ca="1" si="271"/>
        <v>13.02</v>
      </c>
      <c r="Y637" s="14">
        <f t="shared" ca="1" si="272"/>
        <v>5090</v>
      </c>
      <c r="Z637" s="14">
        <f t="shared" ca="1" si="280"/>
        <v>20285.499999999996</v>
      </c>
      <c r="AA637" s="41">
        <f t="shared" ca="1" si="273"/>
        <v>18.670000000000002</v>
      </c>
      <c r="AB637" s="41">
        <f t="shared" ca="1" si="274"/>
        <v>13.49</v>
      </c>
      <c r="AC637" s="14">
        <f t="shared" ca="1" si="275"/>
        <v>5040</v>
      </c>
      <c r="AD637" s="14">
        <f t="shared" ca="1" si="281"/>
        <v>0</v>
      </c>
      <c r="AE637">
        <f t="shared" ca="1" si="282"/>
        <v>4</v>
      </c>
      <c r="AF637" s="46">
        <f t="shared" ca="1" si="283"/>
        <v>-12573.548828215149</v>
      </c>
      <c r="AH637" s="42">
        <f t="shared" ca="1" si="276"/>
        <v>0.48149366084113143</v>
      </c>
      <c r="AI637" s="42">
        <f t="shared" ca="1" si="276"/>
        <v>0.1713693309558576</v>
      </c>
      <c r="AJ637" s="42">
        <f t="shared" ca="1" si="276"/>
        <v>0.10512160955099759</v>
      </c>
      <c r="AK637" s="42">
        <f t="shared" ca="1" si="276"/>
        <v>0.2862441202032634</v>
      </c>
      <c r="AL637" s="42">
        <f t="shared" ca="1" si="276"/>
        <v>0.73352382990682297</v>
      </c>
      <c r="AM637" s="42">
        <f t="shared" ca="1" si="276"/>
        <v>0.51550620717177764</v>
      </c>
    </row>
    <row r="638" spans="9:39" x14ac:dyDescent="0.3">
      <c r="I638">
        <v>635</v>
      </c>
      <c r="J638" s="14">
        <f t="shared" ca="1" si="260"/>
        <v>-60246</v>
      </c>
      <c r="K638" s="41">
        <f t="shared" ca="1" si="261"/>
        <v>19.329999999999998</v>
      </c>
      <c r="L638" s="41">
        <f t="shared" ca="1" si="262"/>
        <v>12.65</v>
      </c>
      <c r="M638" s="14">
        <f t="shared" ca="1" si="263"/>
        <v>5205</v>
      </c>
      <c r="N638" s="14">
        <f t="shared" ca="1" si="277"/>
        <v>24769.399999999987</v>
      </c>
      <c r="O638" s="41">
        <f t="shared" ca="1" si="264"/>
        <v>19.440000000000001</v>
      </c>
      <c r="P638" s="41">
        <f t="shared" ca="1" si="265"/>
        <v>13</v>
      </c>
      <c r="Q638" s="14">
        <f t="shared" ca="1" si="266"/>
        <v>5034</v>
      </c>
      <c r="R638" s="14">
        <f t="shared" ca="1" si="278"/>
        <v>22418.960000000006</v>
      </c>
      <c r="S638" s="41">
        <f t="shared" ca="1" si="267"/>
        <v>18.940000000000001</v>
      </c>
      <c r="T638" s="41">
        <f t="shared" ca="1" si="268"/>
        <v>12.99</v>
      </c>
      <c r="U638" s="14">
        <f t="shared" ca="1" si="269"/>
        <v>5040</v>
      </c>
      <c r="V638" s="14">
        <f t="shared" ca="1" si="279"/>
        <v>19988.000000000004</v>
      </c>
      <c r="W638" s="41">
        <f t="shared" ca="1" si="270"/>
        <v>18.52</v>
      </c>
      <c r="X638" s="41">
        <f t="shared" ca="1" si="271"/>
        <v>13.27</v>
      </c>
      <c r="Y638" s="14">
        <f t="shared" ca="1" si="272"/>
        <v>5181</v>
      </c>
      <c r="Z638" s="14">
        <f t="shared" ca="1" si="280"/>
        <v>17200.25</v>
      </c>
      <c r="AA638" s="41">
        <f t="shared" ca="1" si="273"/>
        <v>19.25</v>
      </c>
      <c r="AB638" s="41">
        <f t="shared" ca="1" si="274"/>
        <v>12.94</v>
      </c>
      <c r="AC638" s="14">
        <f t="shared" ca="1" si="275"/>
        <v>5037</v>
      </c>
      <c r="AD638" s="14">
        <f t="shared" ca="1" si="281"/>
        <v>0</v>
      </c>
      <c r="AE638">
        <f t="shared" ca="1" si="282"/>
        <v>4</v>
      </c>
      <c r="AF638" s="46">
        <f t="shared" ca="1" si="283"/>
        <v>12717.615414855736</v>
      </c>
      <c r="AH638" s="42">
        <f t="shared" ca="1" si="276"/>
        <v>0.9897886772034904</v>
      </c>
      <c r="AI638" s="42">
        <f t="shared" ca="1" si="276"/>
        <v>0.95496344567493197</v>
      </c>
      <c r="AJ638" s="42">
        <f t="shared" ca="1" si="276"/>
        <v>0.2207237617593697</v>
      </c>
      <c r="AK638" s="42">
        <f t="shared" ca="1" si="276"/>
        <v>0.10969009422746834</v>
      </c>
      <c r="AL638" s="42">
        <f t="shared" ca="1" si="276"/>
        <v>0.13147689840517229</v>
      </c>
      <c r="AM638" s="42">
        <f t="shared" ca="1" si="276"/>
        <v>0.47446025685894544</v>
      </c>
    </row>
    <row r="639" spans="9:39" x14ac:dyDescent="0.3">
      <c r="I639">
        <v>636</v>
      </c>
      <c r="J639" s="14">
        <f t="shared" ca="1" si="260"/>
        <v>-59392</v>
      </c>
      <c r="K639" s="41">
        <f t="shared" ca="1" si="261"/>
        <v>18.8</v>
      </c>
      <c r="L639" s="41">
        <f t="shared" ca="1" si="262"/>
        <v>12.56</v>
      </c>
      <c r="M639" s="14">
        <f t="shared" ca="1" si="263"/>
        <v>5078</v>
      </c>
      <c r="N639" s="14">
        <f t="shared" ca="1" si="277"/>
        <v>21686.720000000001</v>
      </c>
      <c r="O639" s="41">
        <f t="shared" ca="1" si="264"/>
        <v>17.98</v>
      </c>
      <c r="P639" s="41">
        <f t="shared" ca="1" si="265"/>
        <v>13.75</v>
      </c>
      <c r="Q639" s="14" t="b">
        <f t="shared" ca="1" si="266"/>
        <v>0</v>
      </c>
      <c r="R639" s="14">
        <f t="shared" ca="1" si="278"/>
        <v>-10000</v>
      </c>
      <c r="S639" s="41">
        <f t="shared" ca="1" si="267"/>
        <v>18.59</v>
      </c>
      <c r="T639" s="41">
        <f t="shared" ca="1" si="268"/>
        <v>13.68</v>
      </c>
      <c r="U639" s="14">
        <f t="shared" ca="1" si="269"/>
        <v>5158</v>
      </c>
      <c r="V639" s="14">
        <f t="shared" ca="1" si="279"/>
        <v>15325.780000000002</v>
      </c>
      <c r="W639" s="41">
        <f t="shared" ca="1" si="270"/>
        <v>18.93</v>
      </c>
      <c r="X639" s="41">
        <f t="shared" ca="1" si="271"/>
        <v>13.66</v>
      </c>
      <c r="Y639" s="14">
        <f t="shared" ca="1" si="272"/>
        <v>4946</v>
      </c>
      <c r="Z639" s="14">
        <f t="shared" ca="1" si="280"/>
        <v>16065.419999999998</v>
      </c>
      <c r="AA639" s="41">
        <f t="shared" ca="1" si="273"/>
        <v>18.02</v>
      </c>
      <c r="AB639" s="41">
        <f t="shared" ca="1" si="274"/>
        <v>13.41</v>
      </c>
      <c r="AC639" s="14">
        <f t="shared" ca="1" si="275"/>
        <v>5102</v>
      </c>
      <c r="AD639" s="14">
        <f t="shared" ca="1" si="281"/>
        <v>0</v>
      </c>
      <c r="AE639">
        <f t="shared" ca="1" si="282"/>
        <v>4</v>
      </c>
      <c r="AF639" s="46">
        <f t="shared" ca="1" si="283"/>
        <v>-20980.808296276889</v>
      </c>
      <c r="AH639" s="42">
        <f t="shared" ca="1" si="276"/>
        <v>0.29341852880796504</v>
      </c>
      <c r="AI639" s="42">
        <f t="shared" ca="1" si="276"/>
        <v>0.4332722455684116</v>
      </c>
      <c r="AJ639" s="42">
        <f t="shared" ca="1" si="276"/>
        <v>0.24940542280048794</v>
      </c>
      <c r="AK639" s="42">
        <f t="shared" ca="1" si="276"/>
        <v>3.3778668149603286E-3</v>
      </c>
      <c r="AL639" s="42">
        <f t="shared" ca="1" si="276"/>
        <v>0.8045373918711477</v>
      </c>
      <c r="AM639" s="42">
        <f t="shared" ca="1" si="276"/>
        <v>0.65892744697508021</v>
      </c>
    </row>
    <row r="640" spans="9:39" x14ac:dyDescent="0.3">
      <c r="I640">
        <v>637</v>
      </c>
      <c r="J640" s="14">
        <f t="shared" ca="1" si="260"/>
        <v>-60079</v>
      </c>
      <c r="K640" s="41">
        <f t="shared" ca="1" si="261"/>
        <v>18.79</v>
      </c>
      <c r="L640" s="41">
        <f t="shared" ca="1" si="262"/>
        <v>13.51</v>
      </c>
      <c r="M640" s="14">
        <f t="shared" ca="1" si="263"/>
        <v>5051</v>
      </c>
      <c r="N640" s="14">
        <f t="shared" ca="1" si="277"/>
        <v>16669.279999999995</v>
      </c>
      <c r="O640" s="41">
        <f t="shared" ca="1" si="264"/>
        <v>17.86</v>
      </c>
      <c r="P640" s="41">
        <f t="shared" ca="1" si="265"/>
        <v>12.91</v>
      </c>
      <c r="Q640" s="14" t="b">
        <f t="shared" ca="1" si="266"/>
        <v>0</v>
      </c>
      <c r="R640" s="14">
        <f t="shared" ca="1" si="278"/>
        <v>-10000</v>
      </c>
      <c r="S640" s="41">
        <f t="shared" ca="1" si="267"/>
        <v>18.670000000000002</v>
      </c>
      <c r="T640" s="41">
        <f t="shared" ca="1" si="268"/>
        <v>13.39</v>
      </c>
      <c r="U640" s="14">
        <f t="shared" ca="1" si="269"/>
        <v>5133</v>
      </c>
      <c r="V640" s="14">
        <f t="shared" ca="1" si="279"/>
        <v>17102.240000000005</v>
      </c>
      <c r="W640" s="41">
        <f t="shared" ca="1" si="270"/>
        <v>17.829999999999998</v>
      </c>
      <c r="X640" s="41">
        <f t="shared" ca="1" si="271"/>
        <v>13.24</v>
      </c>
      <c r="Y640" s="14">
        <f t="shared" ca="1" si="272"/>
        <v>5002</v>
      </c>
      <c r="Z640" s="14">
        <f t="shared" ca="1" si="280"/>
        <v>0</v>
      </c>
      <c r="AA640" s="41">
        <f t="shared" ca="1" si="273"/>
        <v>19.41</v>
      </c>
      <c r="AB640" s="41">
        <f t="shared" ca="1" si="274"/>
        <v>13.08</v>
      </c>
      <c r="AC640" s="14">
        <f t="shared" ca="1" si="275"/>
        <v>5013</v>
      </c>
      <c r="AD640" s="14">
        <f t="shared" ca="1" si="281"/>
        <v>0</v>
      </c>
      <c r="AE640">
        <f t="shared" ca="1" si="282"/>
        <v>3</v>
      </c>
      <c r="AF640" s="46">
        <f t="shared" ca="1" si="283"/>
        <v>-36692.318928339104</v>
      </c>
      <c r="AH640" s="42">
        <f t="shared" ca="1" si="276"/>
        <v>0.53216984815722734</v>
      </c>
      <c r="AI640" s="42">
        <f t="shared" ca="1" si="276"/>
        <v>0.25567915768421801</v>
      </c>
      <c r="AJ640" s="42">
        <f t="shared" ca="1" si="276"/>
        <v>0.64316468279392924</v>
      </c>
      <c r="AK640" s="42">
        <f t="shared" ca="1" si="276"/>
        <v>0.18231166214661498</v>
      </c>
      <c r="AL640" s="42">
        <f t="shared" ca="1" si="276"/>
        <v>0.98809159500417021</v>
      </c>
      <c r="AM640" s="42">
        <f t="shared" ca="1" si="276"/>
        <v>9.3003138714246703E-2</v>
      </c>
    </row>
    <row r="641" spans="9:39" x14ac:dyDescent="0.3">
      <c r="I641">
        <v>638</v>
      </c>
      <c r="J641" s="14">
        <f t="shared" ca="1" si="260"/>
        <v>-61664</v>
      </c>
      <c r="K641" s="41">
        <f t="shared" ca="1" si="261"/>
        <v>17.739999999999998</v>
      </c>
      <c r="L641" s="41">
        <f t="shared" ca="1" si="262"/>
        <v>12.55</v>
      </c>
      <c r="M641" s="14">
        <f t="shared" ca="1" si="263"/>
        <v>5301</v>
      </c>
      <c r="N641" s="14">
        <f t="shared" ca="1" si="277"/>
        <v>17512.189999999988</v>
      </c>
      <c r="O641" s="41">
        <f t="shared" ca="1" si="264"/>
        <v>18.79</v>
      </c>
      <c r="P641" s="41">
        <f t="shared" ca="1" si="265"/>
        <v>13.84</v>
      </c>
      <c r="Q641" s="14">
        <f t="shared" ca="1" si="266"/>
        <v>5197</v>
      </c>
      <c r="R641" s="14">
        <f t="shared" ca="1" si="278"/>
        <v>15725.149999999998</v>
      </c>
      <c r="S641" s="41">
        <f t="shared" ca="1" si="267"/>
        <v>17.739999999999998</v>
      </c>
      <c r="T641" s="41">
        <f t="shared" ca="1" si="268"/>
        <v>13.06</v>
      </c>
      <c r="U641" s="14">
        <f t="shared" ca="1" si="269"/>
        <v>5116</v>
      </c>
      <c r="V641" s="14">
        <f t="shared" ca="1" si="279"/>
        <v>13942.87999999999</v>
      </c>
      <c r="W641" s="41">
        <f t="shared" ca="1" si="270"/>
        <v>18.22</v>
      </c>
      <c r="X641" s="41">
        <f t="shared" ca="1" si="271"/>
        <v>12.86</v>
      </c>
      <c r="Y641" s="14">
        <f t="shared" ca="1" si="272"/>
        <v>5046</v>
      </c>
      <c r="Z641" s="14">
        <f t="shared" ca="1" si="280"/>
        <v>17046.559999999998</v>
      </c>
      <c r="AA641" s="41">
        <f t="shared" ca="1" si="273"/>
        <v>19.27</v>
      </c>
      <c r="AB641" s="41">
        <f t="shared" ca="1" si="274"/>
        <v>13.24</v>
      </c>
      <c r="AC641" s="14">
        <f t="shared" ca="1" si="275"/>
        <v>5008</v>
      </c>
      <c r="AD641" s="14">
        <f t="shared" ca="1" si="281"/>
        <v>0</v>
      </c>
      <c r="AE641">
        <f t="shared" ca="1" si="282"/>
        <v>4</v>
      </c>
      <c r="AF641" s="46">
        <f t="shared" ca="1" si="283"/>
        <v>-5602.4108056922878</v>
      </c>
      <c r="AH641" s="42">
        <f t="shared" ca="1" si="276"/>
        <v>0.72182296942098811</v>
      </c>
      <c r="AI641" s="42">
        <f t="shared" ca="1" si="276"/>
        <v>0.23320333993870845</v>
      </c>
      <c r="AJ641" s="42">
        <f t="shared" ca="1" si="276"/>
        <v>0.7366701176189242</v>
      </c>
      <c r="AK641" s="42">
        <f t="shared" ca="1" si="276"/>
        <v>0.63879121593595756</v>
      </c>
      <c r="AL641" s="42">
        <f t="shared" ca="1" si="276"/>
        <v>0.38440032532390722</v>
      </c>
      <c r="AM641" s="42">
        <f t="shared" ca="1" si="276"/>
        <v>0.19556364284888728</v>
      </c>
    </row>
    <row r="642" spans="9:39" x14ac:dyDescent="0.3">
      <c r="I642">
        <v>639</v>
      </c>
      <c r="J642" s="14">
        <f t="shared" ca="1" si="260"/>
        <v>-58346</v>
      </c>
      <c r="K642" s="41">
        <f t="shared" ca="1" si="261"/>
        <v>19.34</v>
      </c>
      <c r="L642" s="41">
        <f t="shared" ca="1" si="262"/>
        <v>12.69</v>
      </c>
      <c r="M642" s="14">
        <f t="shared" ca="1" si="263"/>
        <v>5187</v>
      </c>
      <c r="N642" s="14">
        <f t="shared" ca="1" si="277"/>
        <v>24493.550000000003</v>
      </c>
      <c r="O642" s="41">
        <f t="shared" ca="1" si="264"/>
        <v>18.739999999999998</v>
      </c>
      <c r="P642" s="41">
        <f t="shared" ca="1" si="265"/>
        <v>13.28</v>
      </c>
      <c r="Q642" s="14">
        <f t="shared" ca="1" si="266"/>
        <v>5193</v>
      </c>
      <c r="R642" s="14">
        <f t="shared" ca="1" si="278"/>
        <v>18353.779999999995</v>
      </c>
      <c r="S642" s="41">
        <f t="shared" ca="1" si="267"/>
        <v>19.02</v>
      </c>
      <c r="T642" s="41">
        <f t="shared" ca="1" si="268"/>
        <v>13.85</v>
      </c>
      <c r="U642" s="14">
        <f t="shared" ca="1" si="269"/>
        <v>5026</v>
      </c>
      <c r="V642" s="14">
        <f t="shared" ca="1" si="279"/>
        <v>15984.419999999998</v>
      </c>
      <c r="W642" s="41">
        <f t="shared" ca="1" si="270"/>
        <v>18.170000000000002</v>
      </c>
      <c r="X642" s="41">
        <f t="shared" ca="1" si="271"/>
        <v>13.95</v>
      </c>
      <c r="Y642" s="14">
        <f t="shared" ca="1" si="272"/>
        <v>5095</v>
      </c>
      <c r="Z642" s="14">
        <f t="shared" ca="1" si="280"/>
        <v>11500.900000000012</v>
      </c>
      <c r="AA642" s="41">
        <f t="shared" ca="1" si="273"/>
        <v>17.7</v>
      </c>
      <c r="AB642" s="41">
        <f t="shared" ca="1" si="274"/>
        <v>12.56</v>
      </c>
      <c r="AC642" s="14">
        <f t="shared" ca="1" si="275"/>
        <v>5040</v>
      </c>
      <c r="AD642" s="14">
        <f t="shared" ca="1" si="281"/>
        <v>0</v>
      </c>
      <c r="AE642">
        <f t="shared" ca="1" si="282"/>
        <v>4</v>
      </c>
      <c r="AF642" s="46">
        <f t="shared" ca="1" si="283"/>
        <v>3421.2629942786061</v>
      </c>
      <c r="AH642" s="42">
        <f t="shared" ca="1" si="276"/>
        <v>0.2991915214420634</v>
      </c>
      <c r="AI642" s="42">
        <f t="shared" ca="1" si="276"/>
        <v>0.4243835711405709</v>
      </c>
      <c r="AJ642" s="42">
        <f t="shared" ca="1" si="276"/>
        <v>0.81221914270741236</v>
      </c>
      <c r="AK642" s="42">
        <f t="shared" ca="1" si="276"/>
        <v>0.70949443088677611</v>
      </c>
      <c r="AL642" s="42">
        <f t="shared" ca="1" si="276"/>
        <v>0.59255306701844024</v>
      </c>
      <c r="AM642" s="42">
        <f t="shared" ca="1" si="276"/>
        <v>0.15590830713855319</v>
      </c>
    </row>
    <row r="643" spans="9:39" x14ac:dyDescent="0.3">
      <c r="I643">
        <v>640</v>
      </c>
      <c r="J643" s="14">
        <f t="shared" ca="1" si="260"/>
        <v>-62988</v>
      </c>
      <c r="K643" s="41">
        <f t="shared" ca="1" si="261"/>
        <v>18.93</v>
      </c>
      <c r="L643" s="41">
        <f t="shared" ca="1" si="262"/>
        <v>12.82</v>
      </c>
      <c r="M643" s="14">
        <f t="shared" ca="1" si="263"/>
        <v>5149</v>
      </c>
      <c r="N643" s="14">
        <f t="shared" ca="1" si="277"/>
        <v>21460.389999999996</v>
      </c>
      <c r="O643" s="41">
        <f t="shared" ca="1" si="264"/>
        <v>19.13</v>
      </c>
      <c r="P643" s="41">
        <f t="shared" ca="1" si="265"/>
        <v>12.94</v>
      </c>
      <c r="Q643" s="14">
        <f t="shared" ca="1" si="266"/>
        <v>5132</v>
      </c>
      <c r="R643" s="14">
        <f t="shared" ca="1" si="278"/>
        <v>21767.079999999998</v>
      </c>
      <c r="S643" s="41">
        <f t="shared" ca="1" si="267"/>
        <v>17.73</v>
      </c>
      <c r="T643" s="41">
        <f t="shared" ca="1" si="268"/>
        <v>12.6</v>
      </c>
      <c r="U643" s="14">
        <f t="shared" ca="1" si="269"/>
        <v>5178</v>
      </c>
      <c r="V643" s="14">
        <f t="shared" ca="1" si="279"/>
        <v>16563.140000000003</v>
      </c>
      <c r="W643" s="41">
        <f t="shared" ca="1" si="270"/>
        <v>18.010000000000002</v>
      </c>
      <c r="X643" s="41">
        <f t="shared" ca="1" si="271"/>
        <v>12.63</v>
      </c>
      <c r="Y643" s="14">
        <f t="shared" ca="1" si="272"/>
        <v>5167</v>
      </c>
      <c r="Z643" s="14">
        <f t="shared" ca="1" si="280"/>
        <v>0</v>
      </c>
      <c r="AA643" s="41">
        <f t="shared" ca="1" si="273"/>
        <v>18.09</v>
      </c>
      <c r="AB643" s="41">
        <f t="shared" ca="1" si="274"/>
        <v>12.5</v>
      </c>
      <c r="AC643" s="14">
        <f t="shared" ca="1" si="275"/>
        <v>4984</v>
      </c>
      <c r="AD643" s="14">
        <f t="shared" ca="1" si="281"/>
        <v>0</v>
      </c>
      <c r="AE643">
        <f t="shared" ca="1" si="282"/>
        <v>3</v>
      </c>
      <c r="AF643" s="46">
        <f t="shared" ca="1" si="283"/>
        <v>-8927.3524674858327</v>
      </c>
      <c r="AH643" s="42">
        <f t="shared" ca="1" si="276"/>
        <v>0.16220875600703399</v>
      </c>
      <c r="AI643" s="42">
        <f t="shared" ca="1" si="276"/>
        <v>0.79458131689544897</v>
      </c>
      <c r="AJ643" s="42">
        <f t="shared" ca="1" si="276"/>
        <v>0.13603319446236961</v>
      </c>
      <c r="AK643" s="42">
        <f t="shared" ca="1" si="276"/>
        <v>0.42738100555596426</v>
      </c>
      <c r="AL643" s="42">
        <f t="shared" ca="1" si="276"/>
        <v>4.6708917766210889E-2</v>
      </c>
      <c r="AM643" s="42">
        <f t="shared" ca="1" si="276"/>
        <v>6.5938411934474361E-2</v>
      </c>
    </row>
    <row r="644" spans="9:39" x14ac:dyDescent="0.3">
      <c r="I644">
        <v>641</v>
      </c>
      <c r="J644" s="14">
        <f t="shared" ca="1" si="260"/>
        <v>-58363</v>
      </c>
      <c r="K644" s="41">
        <f t="shared" ca="1" si="261"/>
        <v>19.03</v>
      </c>
      <c r="L644" s="41">
        <f t="shared" ca="1" si="262"/>
        <v>12.97</v>
      </c>
      <c r="M644" s="14">
        <f t="shared" ca="1" si="263"/>
        <v>5131</v>
      </c>
      <c r="N644" s="14">
        <f t="shared" ca="1" si="277"/>
        <v>21093.860000000004</v>
      </c>
      <c r="O644" s="41">
        <f t="shared" ca="1" si="264"/>
        <v>18.7</v>
      </c>
      <c r="P644" s="41">
        <f t="shared" ca="1" si="265"/>
        <v>13.38</v>
      </c>
      <c r="Q644" s="14">
        <f t="shared" ca="1" si="266"/>
        <v>5199</v>
      </c>
      <c r="R644" s="14">
        <f t="shared" ca="1" si="278"/>
        <v>17658.679999999993</v>
      </c>
      <c r="S644" s="41">
        <f t="shared" ca="1" si="267"/>
        <v>19.2</v>
      </c>
      <c r="T644" s="41">
        <f t="shared" ca="1" si="268"/>
        <v>12.54</v>
      </c>
      <c r="U644" s="14">
        <f t="shared" ca="1" si="269"/>
        <v>5012</v>
      </c>
      <c r="V644" s="14">
        <f t="shared" ca="1" si="279"/>
        <v>23379.919999999998</v>
      </c>
      <c r="W644" s="41">
        <f t="shared" ca="1" si="270"/>
        <v>18.55</v>
      </c>
      <c r="X644" s="41">
        <f t="shared" ca="1" si="271"/>
        <v>13.98</v>
      </c>
      <c r="Y644" s="14">
        <f t="shared" ca="1" si="272"/>
        <v>5121</v>
      </c>
      <c r="Z644" s="14">
        <f t="shared" ca="1" si="280"/>
        <v>13402.970000000001</v>
      </c>
      <c r="AA644" s="41">
        <f t="shared" ca="1" si="273"/>
        <v>19.010000000000002</v>
      </c>
      <c r="AB644" s="41">
        <f t="shared" ca="1" si="274"/>
        <v>13.09</v>
      </c>
      <c r="AC644" s="14">
        <f t="shared" ca="1" si="275"/>
        <v>5175</v>
      </c>
      <c r="AD644" s="14">
        <f t="shared" ca="1" si="281"/>
        <v>0</v>
      </c>
      <c r="AE644">
        <f t="shared" ca="1" si="282"/>
        <v>4</v>
      </c>
      <c r="AF644" s="46">
        <f t="shared" ca="1" si="283"/>
        <v>7075.1599369819005</v>
      </c>
      <c r="AH644" s="42">
        <f t="shared" ca="1" si="276"/>
        <v>0.47424014761605937</v>
      </c>
      <c r="AI644" s="42">
        <f t="shared" ca="1" si="276"/>
        <v>0.76611132075836008</v>
      </c>
      <c r="AJ644" s="42">
        <f t="shared" ca="1" si="276"/>
        <v>0.67345124102353204</v>
      </c>
      <c r="AK644" s="42">
        <f t="shared" ca="1" si="276"/>
        <v>0.80462329223955376</v>
      </c>
      <c r="AL644" s="42">
        <f t="shared" ca="1" si="276"/>
        <v>0.61357501290637773</v>
      </c>
      <c r="AM644" s="42">
        <f t="shared" ca="1" si="276"/>
        <v>0.6672358584220025</v>
      </c>
    </row>
    <row r="645" spans="9:39" x14ac:dyDescent="0.3">
      <c r="I645">
        <v>642</v>
      </c>
      <c r="J645" s="14">
        <f t="shared" ref="J645:J708" ca="1" si="284">RANDBETWEEN($B$13,$C$13)*-1</f>
        <v>-63581</v>
      </c>
      <c r="K645" s="41">
        <f t="shared" ref="K645:K708" ca="1" si="285">RANDBETWEEN($E$14,$F$14)/100</f>
        <v>18.170000000000002</v>
      </c>
      <c r="L645" s="41">
        <f t="shared" ref="L645:L708" ca="1" si="286">RANDBETWEEN($E$15,$F$15)/100</f>
        <v>12.93</v>
      </c>
      <c r="M645" s="14">
        <f t="shared" ref="M645:M708" ca="1" si="287">IF(AH645&lt;=0.1,RANDBETWEEN($B$23,$C$23),IF(AND(AH645&gt;0.1,AH645&lt;0.7),RANDBETWEEN($D$23,$E$23),IF(AH645&gt;=0.7,RANDBETWEEN($F$23,$G$23),FALSE)))</f>
        <v>5259</v>
      </c>
      <c r="N645" s="14">
        <f t="shared" ca="1" si="277"/>
        <v>17557.160000000011</v>
      </c>
      <c r="O645" s="41">
        <f t="shared" ref="O645:O708" ca="1" si="288">RANDBETWEEN($E$14,$F$14)/100</f>
        <v>19.079999999999998</v>
      </c>
      <c r="P645" s="41">
        <f t="shared" ref="P645:P708" ca="1" si="289">RANDBETWEEN($E$15,$F$15)/100</f>
        <v>13.17</v>
      </c>
      <c r="Q645" s="14">
        <f t="shared" ref="Q645:Q708" ca="1" si="290">IF(AI645&lt;=0.1,RANDBETWEEN($B$23,$C$23),IF(AND(AI645&gt;0.1,AL645&lt;0.7),RANDBETWEEN($D$23,$E$23),IF(AI645&gt;=0.7,RANDBETWEEN($F$23,$G$23),FALSE)))</f>
        <v>5152</v>
      </c>
      <c r="R645" s="14">
        <f t="shared" ca="1" si="278"/>
        <v>20448.319999999992</v>
      </c>
      <c r="S645" s="41">
        <f t="shared" ref="S645:S708" ca="1" si="291">RANDBETWEEN($E$14,$F$14)/100</f>
        <v>19.100000000000001</v>
      </c>
      <c r="T645" s="41">
        <f t="shared" ref="T645:T708" ca="1" si="292">RANDBETWEEN($E$15,$F$15)/100</f>
        <v>13.41</v>
      </c>
      <c r="U645" s="14">
        <f t="shared" ref="U645:U708" ca="1" si="293">IF(AJ645&lt;=0.1,RANDBETWEEN($B$23,$C$23),IF(AND(AJ645&gt;0.1,AP645&lt;0.7),RANDBETWEEN($D$23,$E$23),IF(AJ645&gt;=0.7,RANDBETWEEN($F$23,$G$23),FALSE)))</f>
        <v>4975</v>
      </c>
      <c r="V645" s="14">
        <f t="shared" ca="1" si="279"/>
        <v>18307.750000000007</v>
      </c>
      <c r="W645" s="41">
        <f t="shared" ref="W645:W708" ca="1" si="294">RANDBETWEEN($E$14,$F$14)/100</f>
        <v>19.11</v>
      </c>
      <c r="X645" s="41">
        <f t="shared" ref="X645:X708" ca="1" si="295">RANDBETWEEN($E$15,$F$15)/100</f>
        <v>13.57</v>
      </c>
      <c r="Y645" s="14">
        <f t="shared" ref="Y645:Y708" ca="1" si="296">IF(AK645&lt;=0.1,RANDBETWEEN($B$23,$C$23),IF(AND(AK645&gt;0.1,AT645&lt;0.7),RANDBETWEEN($D$23,$E$23),IF(AK645&gt;=0.7,RANDBETWEEN($F$23,$G$23),FALSE)))</f>
        <v>5165</v>
      </c>
      <c r="Z645" s="14">
        <f t="shared" ca="1" si="280"/>
        <v>18614.099999999995</v>
      </c>
      <c r="AA645" s="41">
        <f t="shared" ref="AA645:AA708" ca="1" si="297">RANDBETWEEN($E$14,$F$14)/100</f>
        <v>19.13</v>
      </c>
      <c r="AB645" s="41">
        <f t="shared" ref="AB645:AB708" ca="1" si="298">RANDBETWEEN($E$15,$F$15)/100</f>
        <v>13.04</v>
      </c>
      <c r="AC645" s="14">
        <f t="shared" ref="AC645:AC708" ca="1" si="299">IF(AL645&lt;=0.1,RANDBETWEEN($B$23,$C$23),IF(AND(AL645&gt;0.1,AX645&lt;0.7),RANDBETWEEN($D$23,$E$23),IF(AL645&gt;=0.7,RANDBETWEEN($F$23,$G$23),FALSE)))</f>
        <v>4938</v>
      </c>
      <c r="AD645" s="14">
        <f t="shared" ca="1" si="281"/>
        <v>0</v>
      </c>
      <c r="AE645">
        <f t="shared" ca="1" si="282"/>
        <v>4</v>
      </c>
      <c r="AF645" s="46">
        <f t="shared" ca="1" si="283"/>
        <v>1223.5293213693178</v>
      </c>
      <c r="AH645" s="42">
        <f t="shared" ca="1" si="276"/>
        <v>0.73203500669223587</v>
      </c>
      <c r="AI645" s="42">
        <f t="shared" ca="1" si="276"/>
        <v>0.6879457570286478</v>
      </c>
      <c r="AJ645" s="42">
        <f t="shared" ca="1" si="276"/>
        <v>8.1206527785015692E-2</v>
      </c>
      <c r="AK645" s="42">
        <f t="shared" ca="1" si="276"/>
        <v>0.13901745611682237</v>
      </c>
      <c r="AL645" s="42">
        <f t="shared" ca="1" si="276"/>
        <v>7.2217502484064333E-3</v>
      </c>
      <c r="AM645" s="42">
        <f t="shared" ca="1" si="276"/>
        <v>0.175879137778996</v>
      </c>
    </row>
    <row r="646" spans="9:39" x14ac:dyDescent="0.3">
      <c r="I646">
        <v>643</v>
      </c>
      <c r="J646" s="14">
        <f t="shared" ca="1" si="284"/>
        <v>-59895</v>
      </c>
      <c r="K646" s="41">
        <f t="shared" ca="1" si="285"/>
        <v>18.850000000000001</v>
      </c>
      <c r="L646" s="41">
        <f t="shared" ca="1" si="286"/>
        <v>12.64</v>
      </c>
      <c r="M646" s="14">
        <f t="shared" ca="1" si="287"/>
        <v>5072</v>
      </c>
      <c r="N646" s="14">
        <f t="shared" ca="1" si="277"/>
        <v>21497.120000000003</v>
      </c>
      <c r="O646" s="41">
        <f t="shared" ca="1" si="288"/>
        <v>18.48</v>
      </c>
      <c r="P646" s="41">
        <f t="shared" ca="1" si="289"/>
        <v>13.28</v>
      </c>
      <c r="Q646" s="14">
        <f t="shared" ca="1" si="290"/>
        <v>4977</v>
      </c>
      <c r="R646" s="14">
        <f t="shared" ca="1" si="278"/>
        <v>15880.400000000005</v>
      </c>
      <c r="S646" s="41">
        <f t="shared" ca="1" si="291"/>
        <v>18.149999999999999</v>
      </c>
      <c r="T646" s="41">
        <f t="shared" ca="1" si="292"/>
        <v>13.24</v>
      </c>
      <c r="U646" s="14">
        <f t="shared" ca="1" si="293"/>
        <v>5171</v>
      </c>
      <c r="V646" s="14">
        <f t="shared" ca="1" si="279"/>
        <v>15389.609999999993</v>
      </c>
      <c r="W646" s="41">
        <f t="shared" ca="1" si="294"/>
        <v>18.489999999999998</v>
      </c>
      <c r="X646" s="41">
        <f t="shared" ca="1" si="295"/>
        <v>13.34</v>
      </c>
      <c r="Y646" s="14">
        <f t="shared" ca="1" si="296"/>
        <v>5072</v>
      </c>
      <c r="Z646" s="14">
        <f t="shared" ca="1" si="280"/>
        <v>16120.799999999992</v>
      </c>
      <c r="AA646" s="41">
        <f t="shared" ca="1" si="297"/>
        <v>19.5</v>
      </c>
      <c r="AB646" s="41">
        <f t="shared" ca="1" si="298"/>
        <v>13.66</v>
      </c>
      <c r="AC646" s="14">
        <f t="shared" ca="1" si="299"/>
        <v>5004</v>
      </c>
      <c r="AD646" s="14">
        <f t="shared" ca="1" si="281"/>
        <v>0</v>
      </c>
      <c r="AE646">
        <f t="shared" ca="1" si="282"/>
        <v>4</v>
      </c>
      <c r="AF646" s="46">
        <f t="shared" ca="1" si="283"/>
        <v>197.54546553660543</v>
      </c>
      <c r="AH646" s="42">
        <f t="shared" ca="1" si="276"/>
        <v>0.16264925375935346</v>
      </c>
      <c r="AI646" s="42">
        <f t="shared" ca="1" si="276"/>
        <v>6.1122195747145835E-2</v>
      </c>
      <c r="AJ646" s="42">
        <f t="shared" ca="1" si="276"/>
        <v>0.20481315489963148</v>
      </c>
      <c r="AK646" s="42">
        <f t="shared" ref="AH646:AM688" ca="1" si="300">RAND()</f>
        <v>0.71696237707396004</v>
      </c>
      <c r="AL646" s="42">
        <f t="shared" ca="1" si="300"/>
        <v>0.43850449765073185</v>
      </c>
      <c r="AM646" s="42">
        <f t="shared" ca="1" si="300"/>
        <v>0.11569616901410629</v>
      </c>
    </row>
    <row r="647" spans="9:39" x14ac:dyDescent="0.3">
      <c r="I647">
        <v>644</v>
      </c>
      <c r="J647" s="14">
        <f t="shared" ca="1" si="284"/>
        <v>-58388</v>
      </c>
      <c r="K647" s="41">
        <f t="shared" ca="1" si="285"/>
        <v>18.96</v>
      </c>
      <c r="L647" s="41">
        <f t="shared" ca="1" si="286"/>
        <v>12.91</v>
      </c>
      <c r="M647" s="14">
        <f t="shared" ca="1" si="287"/>
        <v>5337</v>
      </c>
      <c r="N647" s="14">
        <f t="shared" ca="1" si="277"/>
        <v>22288.850000000002</v>
      </c>
      <c r="O647" s="41">
        <f t="shared" ca="1" si="288"/>
        <v>18.760000000000002</v>
      </c>
      <c r="P647" s="41">
        <f t="shared" ca="1" si="289"/>
        <v>13.66</v>
      </c>
      <c r="Q647" s="14">
        <f t="shared" ca="1" si="290"/>
        <v>5073</v>
      </c>
      <c r="R647" s="14">
        <f t="shared" ca="1" si="278"/>
        <v>15872.300000000007</v>
      </c>
      <c r="S647" s="41">
        <f t="shared" ca="1" si="291"/>
        <v>17.98</v>
      </c>
      <c r="T647" s="41">
        <f t="shared" ca="1" si="292"/>
        <v>13.05</v>
      </c>
      <c r="U647" s="14">
        <f t="shared" ca="1" si="293"/>
        <v>5086</v>
      </c>
      <c r="V647" s="14">
        <f t="shared" ca="1" si="279"/>
        <v>15073.98</v>
      </c>
      <c r="W647" s="41">
        <f t="shared" ca="1" si="294"/>
        <v>18.13</v>
      </c>
      <c r="X647" s="41">
        <f t="shared" ca="1" si="295"/>
        <v>13.45</v>
      </c>
      <c r="Y647" s="14">
        <f t="shared" ca="1" si="296"/>
        <v>5008</v>
      </c>
      <c r="Z647" s="14">
        <f t="shared" ca="1" si="280"/>
        <v>13437.439999999999</v>
      </c>
      <c r="AA647" s="41">
        <f t="shared" ca="1" si="297"/>
        <v>18.059999999999999</v>
      </c>
      <c r="AB647" s="41">
        <f t="shared" ca="1" si="298"/>
        <v>13.58</v>
      </c>
      <c r="AC647" s="14">
        <f t="shared" ca="1" si="299"/>
        <v>4974</v>
      </c>
      <c r="AD647" s="14">
        <f t="shared" ca="1" si="281"/>
        <v>0</v>
      </c>
      <c r="AE647">
        <f t="shared" ca="1" si="282"/>
        <v>4</v>
      </c>
      <c r="AF647" s="46">
        <f t="shared" ca="1" si="283"/>
        <v>61.90833033439597</v>
      </c>
      <c r="AH647" s="42">
        <f t="shared" ca="1" si="300"/>
        <v>0.80777421247841663</v>
      </c>
      <c r="AI647" s="42">
        <f t="shared" ca="1" si="300"/>
        <v>0.33257379426809763</v>
      </c>
      <c r="AJ647" s="42">
        <f t="shared" ca="1" si="300"/>
        <v>0.83273121041935771</v>
      </c>
      <c r="AK647" s="42">
        <f t="shared" ca="1" si="300"/>
        <v>0.77396554164780329</v>
      </c>
      <c r="AL647" s="42">
        <f t="shared" ca="1" si="300"/>
        <v>9.4335736437856199E-2</v>
      </c>
      <c r="AM647" s="42">
        <f t="shared" ca="1" si="300"/>
        <v>0.16867509289846794</v>
      </c>
    </row>
    <row r="648" spans="9:39" x14ac:dyDescent="0.3">
      <c r="I648">
        <v>645</v>
      </c>
      <c r="J648" s="14">
        <f t="shared" ca="1" si="284"/>
        <v>-62552</v>
      </c>
      <c r="K648" s="41">
        <f t="shared" ca="1" si="285"/>
        <v>18.52</v>
      </c>
      <c r="L648" s="41">
        <f t="shared" ca="1" si="286"/>
        <v>13.12</v>
      </c>
      <c r="M648" s="14">
        <f t="shared" ca="1" si="287"/>
        <v>5220</v>
      </c>
      <c r="N648" s="14">
        <f t="shared" ca="1" si="277"/>
        <v>18188.000000000004</v>
      </c>
      <c r="O648" s="41">
        <f t="shared" ca="1" si="288"/>
        <v>17.73</v>
      </c>
      <c r="P648" s="41">
        <f t="shared" ca="1" si="289"/>
        <v>12.73</v>
      </c>
      <c r="Q648" s="14">
        <f t="shared" ca="1" si="290"/>
        <v>5109</v>
      </c>
      <c r="R648" s="14">
        <f t="shared" ca="1" si="278"/>
        <v>15545</v>
      </c>
      <c r="S648" s="41">
        <f t="shared" ca="1" si="291"/>
        <v>18.84</v>
      </c>
      <c r="T648" s="41">
        <f t="shared" ca="1" si="292"/>
        <v>13.52</v>
      </c>
      <c r="U648" s="14">
        <f t="shared" ca="1" si="293"/>
        <v>5043</v>
      </c>
      <c r="V648" s="14">
        <f t="shared" ca="1" si="279"/>
        <v>16828.760000000002</v>
      </c>
      <c r="W648" s="41">
        <f t="shared" ca="1" si="294"/>
        <v>18.55</v>
      </c>
      <c r="X648" s="41">
        <f t="shared" ca="1" si="295"/>
        <v>13.21</v>
      </c>
      <c r="Y648" s="14">
        <f t="shared" ca="1" si="296"/>
        <v>5175</v>
      </c>
      <c r="Z648" s="14">
        <f t="shared" ca="1" si="280"/>
        <v>17634.5</v>
      </c>
      <c r="AA648" s="41">
        <f t="shared" ca="1" si="297"/>
        <v>19.48</v>
      </c>
      <c r="AB648" s="41">
        <f t="shared" ca="1" si="298"/>
        <v>13.04</v>
      </c>
      <c r="AC648" s="14">
        <f t="shared" ca="1" si="299"/>
        <v>5090</v>
      </c>
      <c r="AD648" s="14">
        <f t="shared" ca="1" si="281"/>
        <v>0</v>
      </c>
      <c r="AE648">
        <f t="shared" ca="1" si="282"/>
        <v>4</v>
      </c>
      <c r="AF648" s="46">
        <f t="shared" ca="1" si="283"/>
        <v>-3264.7053434408967</v>
      </c>
      <c r="AH648" s="42">
        <f t="shared" ca="1" si="300"/>
        <v>0.83654019033883542</v>
      </c>
      <c r="AI648" s="42">
        <f t="shared" ca="1" si="300"/>
        <v>0.19504168496626728</v>
      </c>
      <c r="AJ648" s="42">
        <f t="shared" ca="1" si="300"/>
        <v>0.87996273422517379</v>
      </c>
      <c r="AK648" s="42">
        <f t="shared" ca="1" si="300"/>
        <v>0.22884216628226506</v>
      </c>
      <c r="AL648" s="42">
        <f t="shared" ca="1" si="300"/>
        <v>0.61518332162686751</v>
      </c>
      <c r="AM648" s="42">
        <f t="shared" ca="1" si="300"/>
        <v>0.28547495907506082</v>
      </c>
    </row>
    <row r="649" spans="9:39" x14ac:dyDescent="0.3">
      <c r="I649">
        <v>646</v>
      </c>
      <c r="J649" s="14">
        <f t="shared" ca="1" si="284"/>
        <v>-58260</v>
      </c>
      <c r="K649" s="41">
        <f t="shared" ca="1" si="285"/>
        <v>18.649999999999999</v>
      </c>
      <c r="L649" s="41">
        <f t="shared" ca="1" si="286"/>
        <v>13.22</v>
      </c>
      <c r="M649" s="14">
        <f t="shared" ca="1" si="287"/>
        <v>5226</v>
      </c>
      <c r="N649" s="14">
        <f t="shared" ca="1" si="277"/>
        <v>18377.179999999989</v>
      </c>
      <c r="O649" s="41">
        <f t="shared" ca="1" si="288"/>
        <v>17.78</v>
      </c>
      <c r="P649" s="41">
        <f t="shared" ca="1" si="289"/>
        <v>13.68</v>
      </c>
      <c r="Q649" s="14">
        <f t="shared" ca="1" si="290"/>
        <v>5138</v>
      </c>
      <c r="R649" s="14">
        <f t="shared" ca="1" si="278"/>
        <v>11065.800000000007</v>
      </c>
      <c r="S649" s="41">
        <f t="shared" ca="1" si="291"/>
        <v>18.559999999999999</v>
      </c>
      <c r="T649" s="41">
        <f t="shared" ca="1" si="292"/>
        <v>12.79</v>
      </c>
      <c r="U649" s="14">
        <f t="shared" ca="1" si="293"/>
        <v>5194</v>
      </c>
      <c r="V649" s="14">
        <f t="shared" ca="1" si="279"/>
        <v>19969.379999999997</v>
      </c>
      <c r="W649" s="41">
        <f t="shared" ca="1" si="294"/>
        <v>18.420000000000002</v>
      </c>
      <c r="X649" s="41">
        <f t="shared" ca="1" si="295"/>
        <v>13.85</v>
      </c>
      <c r="Y649" s="14">
        <f t="shared" ca="1" si="296"/>
        <v>5194</v>
      </c>
      <c r="Z649" s="14">
        <f t="shared" ca="1" si="280"/>
        <v>13736.580000000009</v>
      </c>
      <c r="AA649" s="41">
        <f t="shared" ca="1" si="297"/>
        <v>18.22</v>
      </c>
      <c r="AB649" s="41">
        <f t="shared" ca="1" si="298"/>
        <v>13.5</v>
      </c>
      <c r="AC649" s="14">
        <f t="shared" ca="1" si="299"/>
        <v>5023</v>
      </c>
      <c r="AD649" s="14">
        <f t="shared" ca="1" si="281"/>
        <v>0</v>
      </c>
      <c r="AE649">
        <f t="shared" ca="1" si="282"/>
        <v>4</v>
      </c>
      <c r="AF649" s="46">
        <f t="shared" ca="1" si="283"/>
        <v>-3233.189282243181</v>
      </c>
      <c r="AH649" s="42">
        <f t="shared" ca="1" si="300"/>
        <v>0.95274087947537833</v>
      </c>
      <c r="AI649" s="42">
        <f t="shared" ca="1" si="300"/>
        <v>0.11094815147196846</v>
      </c>
      <c r="AJ649" s="42">
        <f t="shared" ca="1" si="300"/>
        <v>0.9211599706218313</v>
      </c>
      <c r="AK649" s="42">
        <f t="shared" ca="1" si="300"/>
        <v>0.34685062306756997</v>
      </c>
      <c r="AL649" s="42">
        <f t="shared" ca="1" si="300"/>
        <v>0.45034763131292121</v>
      </c>
      <c r="AM649" s="42">
        <f t="shared" ca="1" si="300"/>
        <v>0.38255023830126911</v>
      </c>
    </row>
    <row r="650" spans="9:39" x14ac:dyDescent="0.3">
      <c r="I650">
        <v>647</v>
      </c>
      <c r="J650" s="14">
        <f t="shared" ca="1" si="284"/>
        <v>-63143</v>
      </c>
      <c r="K650" s="41">
        <f t="shared" ca="1" si="285"/>
        <v>19.11</v>
      </c>
      <c r="L650" s="41">
        <f t="shared" ca="1" si="286"/>
        <v>13.74</v>
      </c>
      <c r="M650" s="14">
        <f t="shared" ca="1" si="287"/>
        <v>5309</v>
      </c>
      <c r="N650" s="14">
        <f t="shared" ca="1" si="277"/>
        <v>18509.329999999994</v>
      </c>
      <c r="O650" s="41">
        <f t="shared" ca="1" si="288"/>
        <v>19.48</v>
      </c>
      <c r="P650" s="41">
        <f t="shared" ca="1" si="289"/>
        <v>13.75</v>
      </c>
      <c r="Q650" s="14">
        <f t="shared" ca="1" si="290"/>
        <v>5004</v>
      </c>
      <c r="R650" s="14">
        <f t="shared" ca="1" si="278"/>
        <v>18672.920000000002</v>
      </c>
      <c r="S650" s="41">
        <f t="shared" ca="1" si="291"/>
        <v>18.97</v>
      </c>
      <c r="T650" s="41">
        <f t="shared" ca="1" si="292"/>
        <v>13.82</v>
      </c>
      <c r="U650" s="14">
        <f t="shared" ca="1" si="293"/>
        <v>5004</v>
      </c>
      <c r="V650" s="14">
        <f t="shared" ca="1" si="279"/>
        <v>15770.599999999991</v>
      </c>
      <c r="W650" s="41">
        <f t="shared" ca="1" si="294"/>
        <v>19.440000000000001</v>
      </c>
      <c r="X650" s="41">
        <f t="shared" ca="1" si="295"/>
        <v>13.38</v>
      </c>
      <c r="Y650" s="14">
        <f t="shared" ca="1" si="296"/>
        <v>5183</v>
      </c>
      <c r="Z650" s="14">
        <f t="shared" ca="1" si="280"/>
        <v>21408.980000000003</v>
      </c>
      <c r="AA650" s="41">
        <f t="shared" ca="1" si="297"/>
        <v>18.64</v>
      </c>
      <c r="AB650" s="41">
        <f t="shared" ca="1" si="298"/>
        <v>13.02</v>
      </c>
      <c r="AC650" s="14">
        <f t="shared" ca="1" si="299"/>
        <v>4943</v>
      </c>
      <c r="AD650" s="14">
        <f t="shared" ca="1" si="281"/>
        <v>17779.660000000003</v>
      </c>
      <c r="AE650">
        <f t="shared" ca="1" si="282"/>
        <v>5</v>
      </c>
      <c r="AF650" s="46">
        <f t="shared" ca="1" si="283"/>
        <v>13606.299910661161</v>
      </c>
      <c r="AH650" s="42">
        <f t="shared" ca="1" si="300"/>
        <v>0.71109471160426019</v>
      </c>
      <c r="AI650" s="42">
        <f t="shared" ca="1" si="300"/>
        <v>0.49030415279619899</v>
      </c>
      <c r="AJ650" s="42">
        <f t="shared" ca="1" si="300"/>
        <v>0.87647108353482739</v>
      </c>
      <c r="AK650" s="42">
        <f t="shared" ca="1" si="300"/>
        <v>0.3574479712756754</v>
      </c>
      <c r="AL650" s="42">
        <f t="shared" ca="1" si="300"/>
        <v>5.3849230826249372E-2</v>
      </c>
      <c r="AM650" s="42">
        <f t="shared" ca="1" si="300"/>
        <v>0.99890442713206395</v>
      </c>
    </row>
    <row r="651" spans="9:39" x14ac:dyDescent="0.3">
      <c r="I651">
        <v>648</v>
      </c>
      <c r="J651" s="14">
        <f t="shared" ca="1" si="284"/>
        <v>-62032</v>
      </c>
      <c r="K651" s="41">
        <f t="shared" ca="1" si="285"/>
        <v>18.75</v>
      </c>
      <c r="L651" s="41">
        <f t="shared" ca="1" si="286"/>
        <v>13.16</v>
      </c>
      <c r="M651" s="14">
        <f t="shared" ca="1" si="287"/>
        <v>5056</v>
      </c>
      <c r="N651" s="14">
        <f t="shared" ca="1" si="277"/>
        <v>18263.04</v>
      </c>
      <c r="O651" s="41">
        <f t="shared" ca="1" si="288"/>
        <v>18.43</v>
      </c>
      <c r="P651" s="41">
        <f t="shared" ca="1" si="289"/>
        <v>13.42</v>
      </c>
      <c r="Q651" s="14">
        <f t="shared" ca="1" si="290"/>
        <v>4970</v>
      </c>
      <c r="R651" s="14">
        <f t="shared" ca="1" si="278"/>
        <v>14899.7</v>
      </c>
      <c r="S651" s="41">
        <f t="shared" ca="1" si="291"/>
        <v>19.420000000000002</v>
      </c>
      <c r="T651" s="41">
        <f t="shared" ca="1" si="292"/>
        <v>13.09</v>
      </c>
      <c r="U651" s="14">
        <f t="shared" ca="1" si="293"/>
        <v>5082</v>
      </c>
      <c r="V651" s="14">
        <f t="shared" ca="1" si="279"/>
        <v>22169.060000000009</v>
      </c>
      <c r="W651" s="41">
        <f t="shared" ca="1" si="294"/>
        <v>18.16</v>
      </c>
      <c r="X651" s="41">
        <f t="shared" ca="1" si="295"/>
        <v>12.69</v>
      </c>
      <c r="Y651" s="14">
        <f t="shared" ca="1" si="296"/>
        <v>5169</v>
      </c>
      <c r="Z651" s="14">
        <f t="shared" ca="1" si="280"/>
        <v>18274.430000000004</v>
      </c>
      <c r="AA651" s="41">
        <f t="shared" ca="1" si="297"/>
        <v>18.47</v>
      </c>
      <c r="AB651" s="41">
        <f t="shared" ca="1" si="298"/>
        <v>13.8</v>
      </c>
      <c r="AC651" s="14">
        <f t="shared" ca="1" si="299"/>
        <v>5119</v>
      </c>
      <c r="AD651" s="14">
        <f t="shared" ca="1" si="281"/>
        <v>0</v>
      </c>
      <c r="AE651">
        <f t="shared" ca="1" si="282"/>
        <v>4</v>
      </c>
      <c r="AF651" s="46">
        <f t="shared" ca="1" si="283"/>
        <v>1459.0504161650504</v>
      </c>
      <c r="AH651" s="42">
        <f t="shared" ca="1" si="300"/>
        <v>0.12826260959996305</v>
      </c>
      <c r="AI651" s="42">
        <f t="shared" ca="1" si="300"/>
        <v>5.9495351103109217E-2</v>
      </c>
      <c r="AJ651" s="42">
        <f t="shared" ca="1" si="300"/>
        <v>0.43172503342368174</v>
      </c>
      <c r="AK651" s="42">
        <f t="shared" ca="1" si="300"/>
        <v>0.33888825484611573</v>
      </c>
      <c r="AL651" s="42">
        <f t="shared" ca="1" si="300"/>
        <v>0.86508219769303962</v>
      </c>
      <c r="AM651" s="42">
        <f t="shared" ca="1" si="300"/>
        <v>0.3121202468669122</v>
      </c>
    </row>
    <row r="652" spans="9:39" x14ac:dyDescent="0.3">
      <c r="I652">
        <v>649</v>
      </c>
      <c r="J652" s="14">
        <f t="shared" ca="1" si="284"/>
        <v>-59925</v>
      </c>
      <c r="K652" s="41">
        <f t="shared" ca="1" si="285"/>
        <v>19.5</v>
      </c>
      <c r="L652" s="41">
        <f t="shared" ca="1" si="286"/>
        <v>13.08</v>
      </c>
      <c r="M652" s="14">
        <f t="shared" ca="1" si="287"/>
        <v>5258</v>
      </c>
      <c r="N652" s="14">
        <f t="shared" ca="1" si="277"/>
        <v>23756.36</v>
      </c>
      <c r="O652" s="41">
        <f t="shared" ca="1" si="288"/>
        <v>18.91</v>
      </c>
      <c r="P652" s="41">
        <f t="shared" ca="1" si="289"/>
        <v>13.77</v>
      </c>
      <c r="Q652" s="14">
        <f t="shared" ca="1" si="290"/>
        <v>5323</v>
      </c>
      <c r="R652" s="14">
        <f t="shared" ca="1" si="278"/>
        <v>17360.220000000005</v>
      </c>
      <c r="S652" s="41">
        <f t="shared" ca="1" si="291"/>
        <v>19.3</v>
      </c>
      <c r="T652" s="41">
        <f t="shared" ca="1" si="292"/>
        <v>13.37</v>
      </c>
      <c r="U652" s="14">
        <f t="shared" ca="1" si="293"/>
        <v>5162</v>
      </c>
      <c r="V652" s="14">
        <f t="shared" ca="1" si="279"/>
        <v>20610.660000000007</v>
      </c>
      <c r="W652" s="41">
        <f t="shared" ca="1" si="294"/>
        <v>19.2</v>
      </c>
      <c r="X652" s="41">
        <f t="shared" ca="1" si="295"/>
        <v>12.56</v>
      </c>
      <c r="Y652" s="14">
        <f t="shared" ca="1" si="296"/>
        <v>5158</v>
      </c>
      <c r="Z652" s="14">
        <f t="shared" ca="1" si="280"/>
        <v>24249.119999999995</v>
      </c>
      <c r="AA652" s="41">
        <f t="shared" ca="1" si="297"/>
        <v>19.45</v>
      </c>
      <c r="AB652" s="41">
        <f t="shared" ca="1" si="298"/>
        <v>12.91</v>
      </c>
      <c r="AC652" s="14">
        <f t="shared" ca="1" si="299"/>
        <v>5172</v>
      </c>
      <c r="AD652" s="14">
        <f t="shared" ca="1" si="281"/>
        <v>0</v>
      </c>
      <c r="AE652">
        <f t="shared" ca="1" si="282"/>
        <v>4</v>
      </c>
      <c r="AF652" s="46">
        <f t="shared" ca="1" si="283"/>
        <v>13631.958715418295</v>
      </c>
      <c r="AH652" s="42">
        <f t="shared" ca="1" si="300"/>
        <v>0.91241124059624978</v>
      </c>
      <c r="AI652" s="42">
        <f t="shared" ca="1" si="300"/>
        <v>0.72560607464726823</v>
      </c>
      <c r="AJ652" s="42">
        <f t="shared" ca="1" si="300"/>
        <v>0.59342624875180539</v>
      </c>
      <c r="AK652" s="42">
        <f t="shared" ca="1" si="300"/>
        <v>0.90663793574656726</v>
      </c>
      <c r="AL652" s="42">
        <f t="shared" ca="1" si="300"/>
        <v>0.73672669744977681</v>
      </c>
      <c r="AM652" s="42">
        <f t="shared" ca="1" si="300"/>
        <v>0.27371499635425933</v>
      </c>
    </row>
    <row r="653" spans="9:39" x14ac:dyDescent="0.3">
      <c r="I653">
        <v>650</v>
      </c>
      <c r="J653" s="14">
        <f t="shared" ca="1" si="284"/>
        <v>-59234</v>
      </c>
      <c r="K653" s="41">
        <f t="shared" ca="1" si="285"/>
        <v>19.22</v>
      </c>
      <c r="L653" s="41">
        <f t="shared" ca="1" si="286"/>
        <v>13.86</v>
      </c>
      <c r="M653" s="14">
        <f t="shared" ca="1" si="287"/>
        <v>5163</v>
      </c>
      <c r="N653" s="14">
        <f t="shared" ca="1" si="277"/>
        <v>17673.679999999997</v>
      </c>
      <c r="O653" s="41">
        <f t="shared" ca="1" si="288"/>
        <v>18.93</v>
      </c>
      <c r="P653" s="41">
        <f t="shared" ca="1" si="289"/>
        <v>12.69</v>
      </c>
      <c r="Q653" s="14">
        <f t="shared" ca="1" si="290"/>
        <v>5189</v>
      </c>
      <c r="R653" s="14">
        <f t="shared" ca="1" si="278"/>
        <v>22379.360000000001</v>
      </c>
      <c r="S653" s="41">
        <f t="shared" ca="1" si="291"/>
        <v>18.739999999999998</v>
      </c>
      <c r="T653" s="41">
        <f t="shared" ca="1" si="292"/>
        <v>13.61</v>
      </c>
      <c r="U653" s="14">
        <f t="shared" ca="1" si="293"/>
        <v>5121</v>
      </c>
      <c r="V653" s="14">
        <f t="shared" ca="1" si="279"/>
        <v>16270.729999999996</v>
      </c>
      <c r="W653" s="41">
        <f t="shared" ca="1" si="294"/>
        <v>19.37</v>
      </c>
      <c r="X653" s="41">
        <f t="shared" ca="1" si="295"/>
        <v>12.89</v>
      </c>
      <c r="Y653" s="14">
        <f t="shared" ca="1" si="296"/>
        <v>5036</v>
      </c>
      <c r="Z653" s="14">
        <f t="shared" ca="1" si="280"/>
        <v>22633.280000000002</v>
      </c>
      <c r="AA653" s="41">
        <f t="shared" ca="1" si="297"/>
        <v>18.53</v>
      </c>
      <c r="AB653" s="41">
        <f t="shared" ca="1" si="298"/>
        <v>12.62</v>
      </c>
      <c r="AC653" s="14">
        <f t="shared" ca="1" si="299"/>
        <v>4919</v>
      </c>
      <c r="AD653" s="14">
        <f t="shared" ca="1" si="281"/>
        <v>0</v>
      </c>
      <c r="AE653">
        <f t="shared" ca="1" si="282"/>
        <v>4</v>
      </c>
      <c r="AF653" s="46">
        <f t="shared" ca="1" si="283"/>
        <v>8439.3679924235676</v>
      </c>
      <c r="AH653" s="42">
        <f t="shared" ca="1" si="300"/>
        <v>0.49475848585113558</v>
      </c>
      <c r="AI653" s="42">
        <f t="shared" ca="1" si="300"/>
        <v>0.26636017692981118</v>
      </c>
      <c r="AJ653" s="42">
        <f t="shared" ca="1" si="300"/>
        <v>0.22418340234361578</v>
      </c>
      <c r="AK653" s="42">
        <f t="shared" ca="1" si="300"/>
        <v>0.70473225248764115</v>
      </c>
      <c r="AL653" s="42">
        <f t="shared" ca="1" si="300"/>
        <v>9.217873825222811E-2</v>
      </c>
      <c r="AM653" s="42">
        <f t="shared" ca="1" si="300"/>
        <v>0.17923894334766355</v>
      </c>
    </row>
    <row r="654" spans="9:39" x14ac:dyDescent="0.3">
      <c r="I654">
        <v>651</v>
      </c>
      <c r="J654" s="14">
        <f t="shared" ca="1" si="284"/>
        <v>-58437</v>
      </c>
      <c r="K654" s="41">
        <f t="shared" ca="1" si="285"/>
        <v>18.87</v>
      </c>
      <c r="L654" s="41">
        <f t="shared" ca="1" si="286"/>
        <v>13.25</v>
      </c>
      <c r="M654" s="14">
        <f t="shared" ca="1" si="287"/>
        <v>5251</v>
      </c>
      <c r="N654" s="14">
        <f t="shared" ca="1" si="277"/>
        <v>19510.620000000006</v>
      </c>
      <c r="O654" s="41">
        <f t="shared" ca="1" si="288"/>
        <v>18.989999999999998</v>
      </c>
      <c r="P654" s="41">
        <f t="shared" ca="1" si="289"/>
        <v>12.83</v>
      </c>
      <c r="Q654" s="14">
        <f t="shared" ca="1" si="290"/>
        <v>4924</v>
      </c>
      <c r="R654" s="14">
        <f t="shared" ca="1" si="278"/>
        <v>20331.839999999993</v>
      </c>
      <c r="S654" s="41">
        <f t="shared" ca="1" si="291"/>
        <v>18.2</v>
      </c>
      <c r="T654" s="41">
        <f t="shared" ca="1" si="292"/>
        <v>12.52</v>
      </c>
      <c r="U654" s="14">
        <f t="shared" ca="1" si="293"/>
        <v>5055</v>
      </c>
      <c r="V654" s="14">
        <f t="shared" ca="1" si="279"/>
        <v>18712.399999999998</v>
      </c>
      <c r="W654" s="41">
        <f t="shared" ca="1" si="294"/>
        <v>18.25</v>
      </c>
      <c r="X654" s="41">
        <f t="shared" ca="1" si="295"/>
        <v>13.39</v>
      </c>
      <c r="Y654" s="14">
        <f t="shared" ca="1" si="296"/>
        <v>5003</v>
      </c>
      <c r="Z654" s="14">
        <f t="shared" ca="1" si="280"/>
        <v>14314.579999999998</v>
      </c>
      <c r="AA654" s="41">
        <f t="shared" ca="1" si="297"/>
        <v>18.87</v>
      </c>
      <c r="AB654" s="41">
        <f t="shared" ca="1" si="298"/>
        <v>12.97</v>
      </c>
      <c r="AC654" s="14">
        <f t="shared" ca="1" si="299"/>
        <v>5021</v>
      </c>
      <c r="AD654" s="14">
        <f t="shared" ca="1" si="281"/>
        <v>19623.900000000001</v>
      </c>
      <c r="AE654">
        <f t="shared" ca="1" si="282"/>
        <v>5</v>
      </c>
      <c r="AF654" s="46">
        <f t="shared" ca="1" si="283"/>
        <v>18658.877492633528</v>
      </c>
      <c r="AH654" s="42">
        <f t="shared" ca="1" si="300"/>
        <v>0.76880010464966864</v>
      </c>
      <c r="AI654" s="42">
        <f t="shared" ca="1" si="300"/>
        <v>8.509903795745799E-2</v>
      </c>
      <c r="AJ654" s="42">
        <f t="shared" ca="1" si="300"/>
        <v>0.20122744140141435</v>
      </c>
      <c r="AK654" s="42">
        <f t="shared" ca="1" si="300"/>
        <v>0.53058083015362834</v>
      </c>
      <c r="AL654" s="42">
        <f t="shared" ca="1" si="300"/>
        <v>0.60996604470550875</v>
      </c>
      <c r="AM654" s="42">
        <f t="shared" ca="1" si="300"/>
        <v>0.79947622834127985</v>
      </c>
    </row>
    <row r="655" spans="9:39" x14ac:dyDescent="0.3">
      <c r="I655">
        <v>652</v>
      </c>
      <c r="J655" s="14">
        <f t="shared" ca="1" si="284"/>
        <v>-62685</v>
      </c>
      <c r="K655" s="41">
        <f t="shared" ca="1" si="285"/>
        <v>18.489999999999998</v>
      </c>
      <c r="L655" s="41">
        <f t="shared" ca="1" si="286"/>
        <v>13.64</v>
      </c>
      <c r="M655" s="14">
        <f t="shared" ca="1" si="287"/>
        <v>5261</v>
      </c>
      <c r="N655" s="14">
        <f t="shared" ca="1" si="277"/>
        <v>15515.849999999988</v>
      </c>
      <c r="O655" s="41">
        <f t="shared" ca="1" si="288"/>
        <v>17.850000000000001</v>
      </c>
      <c r="P655" s="41">
        <f t="shared" ca="1" si="289"/>
        <v>13.6</v>
      </c>
      <c r="Q655" s="14">
        <f t="shared" ca="1" si="290"/>
        <v>5102</v>
      </c>
      <c r="R655" s="14">
        <f t="shared" ca="1" si="278"/>
        <v>11683.500000000007</v>
      </c>
      <c r="S655" s="41">
        <f t="shared" ca="1" si="291"/>
        <v>18.37</v>
      </c>
      <c r="T655" s="41">
        <f t="shared" ca="1" si="292"/>
        <v>13.36</v>
      </c>
      <c r="U655" s="14">
        <f t="shared" ca="1" si="293"/>
        <v>5181</v>
      </c>
      <c r="V655" s="14">
        <f t="shared" ca="1" si="279"/>
        <v>15956.810000000009</v>
      </c>
      <c r="W655" s="41">
        <f t="shared" ca="1" si="294"/>
        <v>18.07</v>
      </c>
      <c r="X655" s="41">
        <f t="shared" ca="1" si="295"/>
        <v>13.17</v>
      </c>
      <c r="Y655" s="14">
        <f t="shared" ca="1" si="296"/>
        <v>5072</v>
      </c>
      <c r="Z655" s="14">
        <f t="shared" ca="1" si="280"/>
        <v>14852.800000000003</v>
      </c>
      <c r="AA655" s="41">
        <f t="shared" ca="1" si="297"/>
        <v>19.03</v>
      </c>
      <c r="AB655" s="41">
        <f t="shared" ca="1" si="298"/>
        <v>13.78</v>
      </c>
      <c r="AC655" s="14">
        <f t="shared" ca="1" si="299"/>
        <v>5015</v>
      </c>
      <c r="AD655" s="14">
        <f t="shared" ca="1" si="281"/>
        <v>0</v>
      </c>
      <c r="AE655">
        <f t="shared" ca="1" si="282"/>
        <v>4</v>
      </c>
      <c r="AF655" s="46">
        <f t="shared" ca="1" si="283"/>
        <v>-11779.885019289295</v>
      </c>
      <c r="AH655" s="42">
        <f t="shared" ca="1" si="300"/>
        <v>0.75775306157261946</v>
      </c>
      <c r="AI655" s="42">
        <f t="shared" ca="1" si="300"/>
        <v>0.98200836024414317</v>
      </c>
      <c r="AJ655" s="42">
        <f t="shared" ca="1" si="300"/>
        <v>0.96266914380214463</v>
      </c>
      <c r="AK655" s="42">
        <f t="shared" ca="1" si="300"/>
        <v>0.40432291520779062</v>
      </c>
      <c r="AL655" s="42">
        <f t="shared" ca="1" si="300"/>
        <v>0.3123040802315179</v>
      </c>
      <c r="AM655" s="42">
        <f t="shared" ca="1" si="300"/>
        <v>0.43191337995224544</v>
      </c>
    </row>
    <row r="656" spans="9:39" x14ac:dyDescent="0.3">
      <c r="I656">
        <v>653</v>
      </c>
      <c r="J656" s="14">
        <f t="shared" ca="1" si="284"/>
        <v>-59758</v>
      </c>
      <c r="K656" s="41">
        <f t="shared" ca="1" si="285"/>
        <v>18.61</v>
      </c>
      <c r="L656" s="41">
        <f t="shared" ca="1" si="286"/>
        <v>12.59</v>
      </c>
      <c r="M656" s="14">
        <f t="shared" ca="1" si="287"/>
        <v>5289</v>
      </c>
      <c r="N656" s="14">
        <f t="shared" ca="1" si="277"/>
        <v>21839.78</v>
      </c>
      <c r="O656" s="41">
        <f t="shared" ca="1" si="288"/>
        <v>18.11</v>
      </c>
      <c r="P656" s="41">
        <f t="shared" ca="1" si="289"/>
        <v>12.55</v>
      </c>
      <c r="Q656" s="14">
        <f t="shared" ca="1" si="290"/>
        <v>5081</v>
      </c>
      <c r="R656" s="14">
        <f t="shared" ca="1" si="278"/>
        <v>18250.359999999993</v>
      </c>
      <c r="S656" s="41">
        <f t="shared" ca="1" si="291"/>
        <v>17.88</v>
      </c>
      <c r="T656" s="41">
        <f t="shared" ca="1" si="292"/>
        <v>13.84</v>
      </c>
      <c r="U656" s="14">
        <f t="shared" ca="1" si="293"/>
        <v>5189</v>
      </c>
      <c r="V656" s="14">
        <f t="shared" ca="1" si="279"/>
        <v>10963.559999999994</v>
      </c>
      <c r="W656" s="41">
        <f t="shared" ca="1" si="294"/>
        <v>19.18</v>
      </c>
      <c r="X656" s="41">
        <f t="shared" ca="1" si="295"/>
        <v>13.39</v>
      </c>
      <c r="Y656" s="14">
        <f t="shared" ca="1" si="296"/>
        <v>5091</v>
      </c>
      <c r="Z656" s="14">
        <f t="shared" ca="1" si="280"/>
        <v>19476.889999999996</v>
      </c>
      <c r="AA656" s="41">
        <f t="shared" ca="1" si="297"/>
        <v>17.940000000000001</v>
      </c>
      <c r="AB656" s="41">
        <f t="shared" ca="1" si="298"/>
        <v>13.97</v>
      </c>
      <c r="AC656" s="14">
        <f t="shared" ca="1" si="299"/>
        <v>5050</v>
      </c>
      <c r="AD656" s="14">
        <f t="shared" ca="1" si="281"/>
        <v>10048.500000000004</v>
      </c>
      <c r="AE656">
        <f t="shared" ca="1" si="282"/>
        <v>5</v>
      </c>
      <c r="AF656" s="46">
        <f t="shared" ca="1" si="283"/>
        <v>8707.4365585134692</v>
      </c>
      <c r="AH656" s="42">
        <f t="shared" ca="1" si="300"/>
        <v>0.71504176700679845</v>
      </c>
      <c r="AI656" s="42">
        <f t="shared" ca="1" si="300"/>
        <v>0.49809010147453558</v>
      </c>
      <c r="AJ656" s="42">
        <f t="shared" ca="1" si="300"/>
        <v>0.27995295437689327</v>
      </c>
      <c r="AK656" s="42">
        <f t="shared" ca="1" si="300"/>
        <v>0.71575408068234547</v>
      </c>
      <c r="AL656" s="42">
        <f t="shared" ca="1" si="300"/>
        <v>0.37701782465825895</v>
      </c>
      <c r="AM656" s="42">
        <f t="shared" ca="1" si="300"/>
        <v>0.83623700992807515</v>
      </c>
    </row>
    <row r="657" spans="9:39" x14ac:dyDescent="0.3">
      <c r="I657">
        <v>654</v>
      </c>
      <c r="J657" s="14">
        <f t="shared" ca="1" si="284"/>
        <v>-62447</v>
      </c>
      <c r="K657" s="41">
        <f t="shared" ca="1" si="285"/>
        <v>18.23</v>
      </c>
      <c r="L657" s="41">
        <f t="shared" ca="1" si="286"/>
        <v>12.76</v>
      </c>
      <c r="M657" s="14">
        <f t="shared" ca="1" si="287"/>
        <v>5055</v>
      </c>
      <c r="N657" s="14">
        <f t="shared" ca="1" si="277"/>
        <v>17650.850000000002</v>
      </c>
      <c r="O657" s="41">
        <f t="shared" ca="1" si="288"/>
        <v>18.239999999999998</v>
      </c>
      <c r="P657" s="41">
        <f t="shared" ca="1" si="289"/>
        <v>13.35</v>
      </c>
      <c r="Q657" s="14">
        <f t="shared" ca="1" si="290"/>
        <v>5140</v>
      </c>
      <c r="R657" s="14">
        <f t="shared" ca="1" si="278"/>
        <v>15134.599999999995</v>
      </c>
      <c r="S657" s="41">
        <f t="shared" ca="1" si="291"/>
        <v>19.32</v>
      </c>
      <c r="T657" s="41">
        <f t="shared" ca="1" si="292"/>
        <v>13.49</v>
      </c>
      <c r="U657" s="14">
        <f t="shared" ca="1" si="293"/>
        <v>5144</v>
      </c>
      <c r="V657" s="14">
        <f t="shared" ca="1" si="279"/>
        <v>19989.52</v>
      </c>
      <c r="W657" s="41">
        <f t="shared" ca="1" si="294"/>
        <v>18.89</v>
      </c>
      <c r="X657" s="41">
        <f t="shared" ca="1" si="295"/>
        <v>13.58</v>
      </c>
      <c r="Y657" s="14">
        <f t="shared" ca="1" si="296"/>
        <v>5106</v>
      </c>
      <c r="Z657" s="14">
        <f t="shared" ca="1" si="280"/>
        <v>17112.860000000004</v>
      </c>
      <c r="AA657" s="41">
        <f t="shared" ca="1" si="297"/>
        <v>17.73</v>
      </c>
      <c r="AB657" s="41">
        <f t="shared" ca="1" si="298"/>
        <v>13.21</v>
      </c>
      <c r="AC657" s="14">
        <f t="shared" ca="1" si="299"/>
        <v>5144</v>
      </c>
      <c r="AD657" s="14">
        <f t="shared" ca="1" si="281"/>
        <v>0</v>
      </c>
      <c r="AE657">
        <f t="shared" ca="1" si="282"/>
        <v>4</v>
      </c>
      <c r="AF657" s="46">
        <f t="shared" ca="1" si="283"/>
        <v>-1874.4718674550672</v>
      </c>
      <c r="AH657" s="42">
        <f t="shared" ca="1" si="300"/>
        <v>0.10751612628814433</v>
      </c>
      <c r="AI657" s="42">
        <f t="shared" ca="1" si="300"/>
        <v>0.55125770392692075</v>
      </c>
      <c r="AJ657" s="42">
        <f t="shared" ca="1" si="300"/>
        <v>0.25901476334659412</v>
      </c>
      <c r="AK657" s="42">
        <f t="shared" ca="1" si="300"/>
        <v>0.45042099924042289</v>
      </c>
      <c r="AL657" s="42">
        <f t="shared" ca="1" si="300"/>
        <v>0.34998679844374769</v>
      </c>
      <c r="AM657" s="42">
        <f t="shared" ca="1" si="300"/>
        <v>0.43048994595152323</v>
      </c>
    </row>
    <row r="658" spans="9:39" x14ac:dyDescent="0.3">
      <c r="I658">
        <v>655</v>
      </c>
      <c r="J658" s="14">
        <f t="shared" ca="1" si="284"/>
        <v>-63844</v>
      </c>
      <c r="K658" s="41">
        <f t="shared" ca="1" si="285"/>
        <v>18.670000000000002</v>
      </c>
      <c r="L658" s="41">
        <f t="shared" ca="1" si="286"/>
        <v>13.66</v>
      </c>
      <c r="M658" s="14">
        <f t="shared" ca="1" si="287"/>
        <v>4945</v>
      </c>
      <c r="N658" s="14">
        <f t="shared" ca="1" si="277"/>
        <v>14774.450000000008</v>
      </c>
      <c r="O658" s="41">
        <f t="shared" ca="1" si="288"/>
        <v>18.82</v>
      </c>
      <c r="P658" s="41">
        <f t="shared" ca="1" si="289"/>
        <v>13.09</v>
      </c>
      <c r="Q658" s="14">
        <f t="shared" ca="1" si="290"/>
        <v>5116</v>
      </c>
      <c r="R658" s="14">
        <f t="shared" ca="1" si="278"/>
        <v>19314.680000000004</v>
      </c>
      <c r="S658" s="41">
        <f t="shared" ca="1" si="291"/>
        <v>17.920000000000002</v>
      </c>
      <c r="T658" s="41">
        <f t="shared" ca="1" si="292"/>
        <v>13.06</v>
      </c>
      <c r="U658" s="14">
        <f t="shared" ca="1" si="293"/>
        <v>5171</v>
      </c>
      <c r="V658" s="14">
        <f t="shared" ca="1" si="279"/>
        <v>15131.060000000005</v>
      </c>
      <c r="W658" s="41">
        <f t="shared" ca="1" si="294"/>
        <v>19.5</v>
      </c>
      <c r="X658" s="41">
        <f t="shared" ca="1" si="295"/>
        <v>13.25</v>
      </c>
      <c r="Y658" s="14">
        <f t="shared" ca="1" si="296"/>
        <v>5086</v>
      </c>
      <c r="Z658" s="14">
        <f t="shared" ca="1" si="280"/>
        <v>21787.5</v>
      </c>
      <c r="AA658" s="41">
        <f t="shared" ca="1" si="297"/>
        <v>18.170000000000002</v>
      </c>
      <c r="AB658" s="41">
        <f t="shared" ca="1" si="298"/>
        <v>13.09</v>
      </c>
      <c r="AC658" s="14">
        <f t="shared" ca="1" si="299"/>
        <v>5123</v>
      </c>
      <c r="AD658" s="14">
        <f t="shared" ca="1" si="281"/>
        <v>16024.840000000011</v>
      </c>
      <c r="AE658">
        <f t="shared" ca="1" si="282"/>
        <v>5</v>
      </c>
      <c r="AF658" s="46">
        <f t="shared" ca="1" si="283"/>
        <v>8698.9810497743038</v>
      </c>
      <c r="AH658" s="42">
        <f t="shared" ca="1" si="300"/>
        <v>5.6491462309265383E-2</v>
      </c>
      <c r="AI658" s="42">
        <f t="shared" ca="1" si="300"/>
        <v>0.46783706847107698</v>
      </c>
      <c r="AJ658" s="42">
        <f t="shared" ca="1" si="300"/>
        <v>0.93003955855930187</v>
      </c>
      <c r="AK658" s="42">
        <f t="shared" ca="1" si="300"/>
        <v>0.99724531987849763</v>
      </c>
      <c r="AL658" s="42">
        <f t="shared" ca="1" si="300"/>
        <v>0.39843176133711666</v>
      </c>
      <c r="AM658" s="42">
        <f t="shared" ca="1" si="300"/>
        <v>0.97479429930243044</v>
      </c>
    </row>
    <row r="659" spans="9:39" x14ac:dyDescent="0.3">
      <c r="I659">
        <v>656</v>
      </c>
      <c r="J659" s="14">
        <f t="shared" ca="1" si="284"/>
        <v>-58210</v>
      </c>
      <c r="K659" s="41">
        <f t="shared" ca="1" si="285"/>
        <v>18.47</v>
      </c>
      <c r="L659" s="41">
        <f t="shared" ca="1" si="286"/>
        <v>13.85</v>
      </c>
      <c r="M659" s="14">
        <f t="shared" ca="1" si="287"/>
        <v>4971</v>
      </c>
      <c r="N659" s="14">
        <f t="shared" ca="1" si="277"/>
        <v>12966.019999999997</v>
      </c>
      <c r="O659" s="41">
        <f t="shared" ca="1" si="288"/>
        <v>18.59</v>
      </c>
      <c r="P659" s="41">
        <f t="shared" ca="1" si="289"/>
        <v>13.07</v>
      </c>
      <c r="Q659" s="14">
        <f t="shared" ca="1" si="290"/>
        <v>5155</v>
      </c>
      <c r="R659" s="14">
        <f t="shared" ca="1" si="278"/>
        <v>18455.599999999999</v>
      </c>
      <c r="S659" s="41">
        <f t="shared" ca="1" si="291"/>
        <v>19.48</v>
      </c>
      <c r="T659" s="41">
        <f t="shared" ca="1" si="292"/>
        <v>12.58</v>
      </c>
      <c r="U659" s="14">
        <f t="shared" ca="1" si="293"/>
        <v>5125</v>
      </c>
      <c r="V659" s="14">
        <f t="shared" ca="1" si="279"/>
        <v>25362.5</v>
      </c>
      <c r="W659" s="41">
        <f t="shared" ca="1" si="294"/>
        <v>18.920000000000002</v>
      </c>
      <c r="X659" s="41">
        <f t="shared" ca="1" si="295"/>
        <v>13.81</v>
      </c>
      <c r="Y659" s="14">
        <f t="shared" ca="1" si="296"/>
        <v>5146</v>
      </c>
      <c r="Z659" s="14">
        <f t="shared" ca="1" si="280"/>
        <v>16296.060000000005</v>
      </c>
      <c r="AA659" s="41">
        <f t="shared" ca="1" si="297"/>
        <v>17.89</v>
      </c>
      <c r="AB659" s="41">
        <f t="shared" ca="1" si="298"/>
        <v>13.54</v>
      </c>
      <c r="AC659" s="14">
        <f t="shared" ca="1" si="299"/>
        <v>5107</v>
      </c>
      <c r="AD659" s="14">
        <f t="shared" ca="1" si="281"/>
        <v>0</v>
      </c>
      <c r="AE659">
        <f t="shared" ca="1" si="282"/>
        <v>4</v>
      </c>
      <c r="AF659" s="46">
        <f t="shared" ca="1" si="283"/>
        <v>4387.1344958516665</v>
      </c>
      <c r="AH659" s="42">
        <f t="shared" ca="1" si="300"/>
        <v>5.2542443537562544E-2</v>
      </c>
      <c r="AI659" s="42">
        <f t="shared" ca="1" si="300"/>
        <v>0.45656601982193079</v>
      </c>
      <c r="AJ659" s="42">
        <f t="shared" ca="1" si="300"/>
        <v>0.80891762792617605</v>
      </c>
      <c r="AK659" s="42">
        <f t="shared" ca="1" si="300"/>
        <v>0.39992429522362616</v>
      </c>
      <c r="AL659" s="42">
        <f t="shared" ca="1" si="300"/>
        <v>0.17323348956509521</v>
      </c>
      <c r="AM659" s="42">
        <f t="shared" ca="1" si="300"/>
        <v>0.44903500613553748</v>
      </c>
    </row>
    <row r="660" spans="9:39" x14ac:dyDescent="0.3">
      <c r="I660">
        <v>657</v>
      </c>
      <c r="J660" s="14">
        <f t="shared" ca="1" si="284"/>
        <v>-59531</v>
      </c>
      <c r="K660" s="41">
        <f t="shared" ca="1" si="285"/>
        <v>18.8</v>
      </c>
      <c r="L660" s="41">
        <f t="shared" ca="1" si="286"/>
        <v>12.85</v>
      </c>
      <c r="M660" s="14">
        <f t="shared" ca="1" si="287"/>
        <v>5139</v>
      </c>
      <c r="N660" s="14">
        <f t="shared" ca="1" si="277"/>
        <v>20577.050000000007</v>
      </c>
      <c r="O660" s="41">
        <f t="shared" ca="1" si="288"/>
        <v>19.05</v>
      </c>
      <c r="P660" s="41">
        <f t="shared" ca="1" si="289"/>
        <v>13.06</v>
      </c>
      <c r="Q660" s="14" t="b">
        <f t="shared" ca="1" si="290"/>
        <v>0</v>
      </c>
      <c r="R660" s="14">
        <f t="shared" ca="1" si="278"/>
        <v>-10000</v>
      </c>
      <c r="S660" s="41">
        <f t="shared" ca="1" si="291"/>
        <v>18.489999999999998</v>
      </c>
      <c r="T660" s="41">
        <f t="shared" ca="1" si="292"/>
        <v>13.62</v>
      </c>
      <c r="U660" s="14">
        <f t="shared" ca="1" si="293"/>
        <v>5046</v>
      </c>
      <c r="V660" s="14">
        <f t="shared" ca="1" si="279"/>
        <v>14574.019999999997</v>
      </c>
      <c r="W660" s="41">
        <f t="shared" ca="1" si="294"/>
        <v>18.989999999999998</v>
      </c>
      <c r="X660" s="41">
        <f t="shared" ca="1" si="295"/>
        <v>13.78</v>
      </c>
      <c r="Y660" s="14">
        <f t="shared" ca="1" si="296"/>
        <v>4982</v>
      </c>
      <c r="Z660" s="14">
        <f t="shared" ca="1" si="280"/>
        <v>15956.219999999994</v>
      </c>
      <c r="AA660" s="41">
        <f t="shared" ca="1" si="297"/>
        <v>18.989999999999998</v>
      </c>
      <c r="AB660" s="41">
        <f t="shared" ca="1" si="298"/>
        <v>12.56</v>
      </c>
      <c r="AC660" s="14">
        <f t="shared" ca="1" si="299"/>
        <v>5092</v>
      </c>
      <c r="AD660" s="14">
        <f t="shared" ca="1" si="281"/>
        <v>0</v>
      </c>
      <c r="AE660">
        <f t="shared" ca="1" si="282"/>
        <v>4</v>
      </c>
      <c r="AF660" s="46">
        <f t="shared" ca="1" si="283"/>
        <v>-22776.607646091972</v>
      </c>
      <c r="AH660" s="42">
        <f t="shared" ca="1" si="300"/>
        <v>0.48557370881979378</v>
      </c>
      <c r="AI660" s="42">
        <f t="shared" ca="1" si="300"/>
        <v>0.33440590340262755</v>
      </c>
      <c r="AJ660" s="42">
        <f t="shared" ca="1" si="300"/>
        <v>0.82301990585930562</v>
      </c>
      <c r="AK660" s="42">
        <f t="shared" ca="1" si="300"/>
        <v>3.9370696012216433E-2</v>
      </c>
      <c r="AL660" s="42">
        <f t="shared" ca="1" si="300"/>
        <v>0.92844567661929278</v>
      </c>
      <c r="AM660" s="42">
        <f t="shared" ca="1" si="300"/>
        <v>0.46118719701986399</v>
      </c>
    </row>
    <row r="661" spans="9:39" x14ac:dyDescent="0.3">
      <c r="I661">
        <v>658</v>
      </c>
      <c r="J661" s="14">
        <f t="shared" ca="1" si="284"/>
        <v>-61298</v>
      </c>
      <c r="K661" s="41">
        <f t="shared" ca="1" si="285"/>
        <v>19.03</v>
      </c>
      <c r="L661" s="41">
        <f t="shared" ca="1" si="286"/>
        <v>13.25</v>
      </c>
      <c r="M661" s="14">
        <f t="shared" ca="1" si="287"/>
        <v>5047</v>
      </c>
      <c r="N661" s="14">
        <f t="shared" ca="1" si="277"/>
        <v>19171.660000000007</v>
      </c>
      <c r="O661" s="41">
        <f t="shared" ca="1" si="288"/>
        <v>18.96</v>
      </c>
      <c r="P661" s="41">
        <f t="shared" ca="1" si="289"/>
        <v>12.92</v>
      </c>
      <c r="Q661" s="14">
        <f t="shared" ca="1" si="290"/>
        <v>4931</v>
      </c>
      <c r="R661" s="14">
        <f t="shared" ca="1" si="278"/>
        <v>19783.240000000005</v>
      </c>
      <c r="S661" s="41">
        <f t="shared" ca="1" si="291"/>
        <v>19.32</v>
      </c>
      <c r="T661" s="41">
        <f t="shared" ca="1" si="292"/>
        <v>13.79</v>
      </c>
      <c r="U661" s="14">
        <f t="shared" ca="1" si="293"/>
        <v>4985</v>
      </c>
      <c r="V661" s="14">
        <f t="shared" ca="1" si="279"/>
        <v>17567.050000000007</v>
      </c>
      <c r="W661" s="41">
        <f t="shared" ca="1" si="294"/>
        <v>17.760000000000002</v>
      </c>
      <c r="X661" s="41">
        <f t="shared" ca="1" si="295"/>
        <v>12.84</v>
      </c>
      <c r="Y661" s="14">
        <f t="shared" ca="1" si="296"/>
        <v>5010</v>
      </c>
      <c r="Z661" s="14">
        <f t="shared" ca="1" si="280"/>
        <v>14649.200000000008</v>
      </c>
      <c r="AA661" s="41">
        <f t="shared" ca="1" si="297"/>
        <v>18.43</v>
      </c>
      <c r="AB661" s="41">
        <f t="shared" ca="1" si="298"/>
        <v>13.33</v>
      </c>
      <c r="AC661" s="14">
        <f t="shared" ca="1" si="299"/>
        <v>5192</v>
      </c>
      <c r="AD661" s="14">
        <f t="shared" ca="1" si="281"/>
        <v>0</v>
      </c>
      <c r="AE661">
        <f t="shared" ca="1" si="282"/>
        <v>4</v>
      </c>
      <c r="AF661" s="46">
        <f t="shared" ca="1" si="283"/>
        <v>706.280459961833</v>
      </c>
      <c r="AH661" s="42">
        <f t="shared" ca="1" si="300"/>
        <v>0.2671058034948699</v>
      </c>
      <c r="AI661" s="42">
        <f t="shared" ca="1" si="300"/>
        <v>7.772087383067483E-2</v>
      </c>
      <c r="AJ661" s="42">
        <f t="shared" ca="1" si="300"/>
        <v>4.338183638133597E-2</v>
      </c>
      <c r="AK661" s="42">
        <f t="shared" ca="1" si="300"/>
        <v>0.34548269362699469</v>
      </c>
      <c r="AL661" s="42">
        <f t="shared" ca="1" si="300"/>
        <v>0.23403822056013401</v>
      </c>
      <c r="AM661" s="42">
        <f t="shared" ca="1" si="300"/>
        <v>0.22120860627642003</v>
      </c>
    </row>
    <row r="662" spans="9:39" x14ac:dyDescent="0.3">
      <c r="I662">
        <v>659</v>
      </c>
      <c r="J662" s="14">
        <f t="shared" ca="1" si="284"/>
        <v>-62504</v>
      </c>
      <c r="K662" s="41">
        <f t="shared" ca="1" si="285"/>
        <v>18.309999999999999</v>
      </c>
      <c r="L662" s="41">
        <f t="shared" ca="1" si="286"/>
        <v>13.33</v>
      </c>
      <c r="M662" s="14">
        <f t="shared" ca="1" si="287"/>
        <v>4972</v>
      </c>
      <c r="N662" s="14">
        <f t="shared" ca="1" si="277"/>
        <v>14760.559999999994</v>
      </c>
      <c r="O662" s="41">
        <f t="shared" ca="1" si="288"/>
        <v>18.350000000000001</v>
      </c>
      <c r="P662" s="41">
        <f t="shared" ca="1" si="289"/>
        <v>13.66</v>
      </c>
      <c r="Q662" s="14" t="b">
        <f t="shared" ca="1" si="290"/>
        <v>0</v>
      </c>
      <c r="R662" s="14">
        <f t="shared" ca="1" si="278"/>
        <v>-10000</v>
      </c>
      <c r="S662" s="41">
        <f t="shared" ca="1" si="291"/>
        <v>18.98</v>
      </c>
      <c r="T662" s="41">
        <f t="shared" ca="1" si="292"/>
        <v>12.71</v>
      </c>
      <c r="U662" s="14">
        <f t="shared" ca="1" si="293"/>
        <v>5093</v>
      </c>
      <c r="V662" s="14">
        <f t="shared" ca="1" si="279"/>
        <v>21933.109999999997</v>
      </c>
      <c r="W662" s="41">
        <f t="shared" ca="1" si="294"/>
        <v>18.579999999999998</v>
      </c>
      <c r="X662" s="41">
        <f t="shared" ca="1" si="295"/>
        <v>13.56</v>
      </c>
      <c r="Y662" s="14">
        <f t="shared" ca="1" si="296"/>
        <v>5045</v>
      </c>
      <c r="Z662" s="14">
        <f t="shared" ca="1" si="280"/>
        <v>15325.899999999991</v>
      </c>
      <c r="AA662" s="41">
        <f t="shared" ca="1" si="297"/>
        <v>19.03</v>
      </c>
      <c r="AB662" s="41">
        <f t="shared" ca="1" si="298"/>
        <v>12.76</v>
      </c>
      <c r="AC662" s="14">
        <f t="shared" ca="1" si="299"/>
        <v>5129</v>
      </c>
      <c r="AD662" s="14">
        <f t="shared" ca="1" si="281"/>
        <v>0</v>
      </c>
      <c r="AE662">
        <f t="shared" ca="1" si="282"/>
        <v>4</v>
      </c>
      <c r="AF662" s="46">
        <f t="shared" ca="1" si="283"/>
        <v>-25399.903235925136</v>
      </c>
      <c r="AH662" s="42">
        <f t="shared" ca="1" si="300"/>
        <v>3.8878784589529314E-2</v>
      </c>
      <c r="AI662" s="42">
        <f t="shared" ca="1" si="300"/>
        <v>0.16081001888441526</v>
      </c>
      <c r="AJ662" s="42">
        <f t="shared" ca="1" si="300"/>
        <v>0.68070611846400308</v>
      </c>
      <c r="AK662" s="42">
        <f t="shared" ca="1" si="300"/>
        <v>0.57056911282803724</v>
      </c>
      <c r="AL662" s="42">
        <f t="shared" ca="1" si="300"/>
        <v>0.9971471946199606</v>
      </c>
      <c r="AM662" s="42">
        <f t="shared" ca="1" si="300"/>
        <v>0.47407964202220121</v>
      </c>
    </row>
    <row r="663" spans="9:39" x14ac:dyDescent="0.3">
      <c r="I663">
        <v>660</v>
      </c>
      <c r="J663" s="14">
        <f t="shared" ca="1" si="284"/>
        <v>-61904</v>
      </c>
      <c r="K663" s="41">
        <f t="shared" ca="1" si="285"/>
        <v>18.82</v>
      </c>
      <c r="L663" s="41">
        <f t="shared" ca="1" si="286"/>
        <v>13.96</v>
      </c>
      <c r="M663" s="14">
        <f t="shared" ca="1" si="287"/>
        <v>5219</v>
      </c>
      <c r="N663" s="14">
        <f t="shared" ca="1" si="277"/>
        <v>15364.339999999997</v>
      </c>
      <c r="O663" s="41">
        <f t="shared" ca="1" si="288"/>
        <v>19.420000000000002</v>
      </c>
      <c r="P663" s="41">
        <f t="shared" ca="1" si="289"/>
        <v>13.62</v>
      </c>
      <c r="Q663" s="14">
        <f t="shared" ca="1" si="290"/>
        <v>5154</v>
      </c>
      <c r="R663" s="14">
        <f t="shared" ca="1" si="278"/>
        <v>19893.200000000012</v>
      </c>
      <c r="S663" s="41">
        <f t="shared" ca="1" si="291"/>
        <v>18.38</v>
      </c>
      <c r="T663" s="41">
        <f t="shared" ca="1" si="292"/>
        <v>13.31</v>
      </c>
      <c r="U663" s="14">
        <f t="shared" ca="1" si="293"/>
        <v>5060</v>
      </c>
      <c r="V663" s="14">
        <f t="shared" ca="1" si="279"/>
        <v>15654.199999999993</v>
      </c>
      <c r="W663" s="41">
        <f t="shared" ca="1" si="294"/>
        <v>18.809999999999999</v>
      </c>
      <c r="X663" s="41">
        <f t="shared" ca="1" si="295"/>
        <v>12.9</v>
      </c>
      <c r="Y663" s="14">
        <f t="shared" ca="1" si="296"/>
        <v>5174</v>
      </c>
      <c r="Z663" s="14">
        <f t="shared" ca="1" si="280"/>
        <v>20578.339999999993</v>
      </c>
      <c r="AA663" s="41">
        <f t="shared" ca="1" si="297"/>
        <v>18.95</v>
      </c>
      <c r="AB663" s="41">
        <f t="shared" ca="1" si="298"/>
        <v>12.61</v>
      </c>
      <c r="AC663" s="14">
        <f t="shared" ca="1" si="299"/>
        <v>5016</v>
      </c>
      <c r="AD663" s="14">
        <f t="shared" ca="1" si="281"/>
        <v>21801.439999999999</v>
      </c>
      <c r="AE663">
        <f t="shared" ca="1" si="282"/>
        <v>5</v>
      </c>
      <c r="AF663" s="46">
        <f t="shared" ca="1" si="283"/>
        <v>15123.002521226857</v>
      </c>
      <c r="AH663" s="42">
        <f t="shared" ca="1" si="300"/>
        <v>0.72895320708785283</v>
      </c>
      <c r="AI663" s="42">
        <f t="shared" ca="1" si="300"/>
        <v>0.11252403665459298</v>
      </c>
      <c r="AJ663" s="42">
        <f t="shared" ca="1" si="300"/>
        <v>0.69081383933775642</v>
      </c>
      <c r="AK663" s="42">
        <f t="shared" ca="1" si="300"/>
        <v>0.15058703314228195</v>
      </c>
      <c r="AL663" s="42">
        <f t="shared" ca="1" si="300"/>
        <v>0.47606555979420795</v>
      </c>
      <c r="AM663" s="42">
        <f t="shared" ca="1" si="300"/>
        <v>0.84001510026271842</v>
      </c>
    </row>
    <row r="664" spans="9:39" x14ac:dyDescent="0.3">
      <c r="I664">
        <v>661</v>
      </c>
      <c r="J664" s="14">
        <f t="shared" ca="1" si="284"/>
        <v>-62305</v>
      </c>
      <c r="K664" s="41">
        <f t="shared" ca="1" si="285"/>
        <v>19.100000000000001</v>
      </c>
      <c r="L664" s="41">
        <f t="shared" ca="1" si="286"/>
        <v>14</v>
      </c>
      <c r="M664" s="14">
        <f t="shared" ca="1" si="287"/>
        <v>5134</v>
      </c>
      <c r="N664" s="14">
        <f t="shared" ca="1" si="277"/>
        <v>16183.400000000009</v>
      </c>
      <c r="O664" s="41">
        <f t="shared" ca="1" si="288"/>
        <v>18.7</v>
      </c>
      <c r="P664" s="41">
        <f t="shared" ca="1" si="289"/>
        <v>12.95</v>
      </c>
      <c r="Q664" s="14">
        <f t="shared" ca="1" si="290"/>
        <v>5087</v>
      </c>
      <c r="R664" s="14">
        <f t="shared" ca="1" si="278"/>
        <v>19250.25</v>
      </c>
      <c r="S664" s="41">
        <f t="shared" ca="1" si="291"/>
        <v>17.809999999999999</v>
      </c>
      <c r="T664" s="41">
        <f t="shared" ca="1" si="292"/>
        <v>13.01</v>
      </c>
      <c r="U664" s="14">
        <f t="shared" ca="1" si="293"/>
        <v>5050</v>
      </c>
      <c r="V664" s="14">
        <f t="shared" ca="1" si="279"/>
        <v>14239.999999999996</v>
      </c>
      <c r="W664" s="41">
        <f t="shared" ca="1" si="294"/>
        <v>19.489999999999998</v>
      </c>
      <c r="X664" s="41">
        <f t="shared" ca="1" si="295"/>
        <v>13.58</v>
      </c>
      <c r="Y664" s="14">
        <f t="shared" ca="1" si="296"/>
        <v>5017</v>
      </c>
      <c r="Z664" s="14">
        <f t="shared" ca="1" si="280"/>
        <v>19650.46999999999</v>
      </c>
      <c r="AA664" s="41">
        <f t="shared" ca="1" si="297"/>
        <v>18.97</v>
      </c>
      <c r="AB664" s="41">
        <f t="shared" ca="1" si="298"/>
        <v>13.23</v>
      </c>
      <c r="AC664" s="14">
        <f t="shared" ca="1" si="299"/>
        <v>5117</v>
      </c>
      <c r="AD664" s="14">
        <f t="shared" ca="1" si="281"/>
        <v>0</v>
      </c>
      <c r="AE664">
        <f t="shared" ca="1" si="282"/>
        <v>4</v>
      </c>
      <c r="AF664" s="46">
        <f t="shared" ca="1" si="283"/>
        <v>-2248.8643236047619</v>
      </c>
      <c r="AH664" s="42">
        <f t="shared" ca="1" si="300"/>
        <v>0.1299719587758601</v>
      </c>
      <c r="AI664" s="42">
        <f t="shared" ca="1" si="300"/>
        <v>0.79372355959827978</v>
      </c>
      <c r="AJ664" s="42">
        <f t="shared" ca="1" si="300"/>
        <v>0.47700073125574316</v>
      </c>
      <c r="AK664" s="42">
        <f t="shared" ca="1" si="300"/>
        <v>0.78319555913712458</v>
      </c>
      <c r="AL664" s="42">
        <f t="shared" ca="1" si="300"/>
        <v>0.67417236842967954</v>
      </c>
      <c r="AM664" s="42">
        <f t="shared" ca="1" si="300"/>
        <v>0.57442206249529859</v>
      </c>
    </row>
    <row r="665" spans="9:39" x14ac:dyDescent="0.3">
      <c r="I665">
        <v>662</v>
      </c>
      <c r="J665" s="14">
        <f t="shared" ca="1" si="284"/>
        <v>-60857</v>
      </c>
      <c r="K665" s="41">
        <f t="shared" ca="1" si="285"/>
        <v>18.61</v>
      </c>
      <c r="L665" s="41">
        <f t="shared" ca="1" si="286"/>
        <v>13.29</v>
      </c>
      <c r="M665" s="14">
        <f t="shared" ca="1" si="287"/>
        <v>5078</v>
      </c>
      <c r="N665" s="14">
        <f t="shared" ca="1" si="277"/>
        <v>17014.960000000003</v>
      </c>
      <c r="O665" s="41">
        <f t="shared" ca="1" si="288"/>
        <v>17.899999999999999</v>
      </c>
      <c r="P665" s="41">
        <f t="shared" ca="1" si="289"/>
        <v>13.59</v>
      </c>
      <c r="Q665" s="14" t="b">
        <f t="shared" ca="1" si="290"/>
        <v>0</v>
      </c>
      <c r="R665" s="14">
        <f t="shared" ca="1" si="278"/>
        <v>-10000</v>
      </c>
      <c r="S665" s="41">
        <f t="shared" ca="1" si="291"/>
        <v>17.91</v>
      </c>
      <c r="T665" s="41">
        <f t="shared" ca="1" si="292"/>
        <v>12.76</v>
      </c>
      <c r="U665" s="14">
        <f t="shared" ca="1" si="293"/>
        <v>5130</v>
      </c>
      <c r="V665" s="14">
        <f t="shared" ca="1" si="279"/>
        <v>16419.500000000004</v>
      </c>
      <c r="W665" s="41">
        <f t="shared" ca="1" si="294"/>
        <v>19.12</v>
      </c>
      <c r="X665" s="41">
        <f t="shared" ca="1" si="295"/>
        <v>14</v>
      </c>
      <c r="Y665" s="14">
        <f t="shared" ca="1" si="296"/>
        <v>4962</v>
      </c>
      <c r="Z665" s="14">
        <f t="shared" ca="1" si="280"/>
        <v>15405.440000000006</v>
      </c>
      <c r="AA665" s="41">
        <f t="shared" ca="1" si="297"/>
        <v>19.27</v>
      </c>
      <c r="AB665" s="41">
        <f t="shared" ca="1" si="298"/>
        <v>12.51</v>
      </c>
      <c r="AC665" s="14">
        <f t="shared" ca="1" si="299"/>
        <v>5196</v>
      </c>
      <c r="AD665" s="14">
        <f t="shared" ca="1" si="281"/>
        <v>0</v>
      </c>
      <c r="AE665">
        <f t="shared" ca="1" si="282"/>
        <v>4</v>
      </c>
      <c r="AF665" s="46">
        <f t="shared" ca="1" si="283"/>
        <v>-26147.580304147363</v>
      </c>
      <c r="AH665" s="42">
        <f t="shared" ca="1" si="300"/>
        <v>0.36562884682887675</v>
      </c>
      <c r="AI665" s="42">
        <f t="shared" ca="1" si="300"/>
        <v>0.33075522550429259</v>
      </c>
      <c r="AJ665" s="42">
        <f t="shared" ca="1" si="300"/>
        <v>0.21416910268719846</v>
      </c>
      <c r="AK665" s="42">
        <f t="shared" ca="1" si="300"/>
        <v>1.0357966608820601E-2</v>
      </c>
      <c r="AL665" s="42">
        <f t="shared" ca="1" si="300"/>
        <v>0.77821441026092442</v>
      </c>
      <c r="AM665" s="42">
        <f t="shared" ca="1" si="300"/>
        <v>0.56930195117869942</v>
      </c>
    </row>
    <row r="666" spans="9:39" x14ac:dyDescent="0.3">
      <c r="I666">
        <v>663</v>
      </c>
      <c r="J666" s="14">
        <f t="shared" ca="1" si="284"/>
        <v>-60028</v>
      </c>
      <c r="K666" s="41">
        <f t="shared" ca="1" si="285"/>
        <v>18.59</v>
      </c>
      <c r="L666" s="41">
        <f t="shared" ca="1" si="286"/>
        <v>12.91</v>
      </c>
      <c r="M666" s="14">
        <f t="shared" ca="1" si="287"/>
        <v>5343</v>
      </c>
      <c r="N666" s="14">
        <f t="shared" ca="1" si="277"/>
        <v>20348.239999999998</v>
      </c>
      <c r="O666" s="41">
        <f t="shared" ca="1" si="288"/>
        <v>19.100000000000001</v>
      </c>
      <c r="P666" s="41">
        <f t="shared" ca="1" si="289"/>
        <v>13.5</v>
      </c>
      <c r="Q666" s="14">
        <f t="shared" ca="1" si="290"/>
        <v>5049</v>
      </c>
      <c r="R666" s="14">
        <f t="shared" ca="1" si="278"/>
        <v>18274.400000000009</v>
      </c>
      <c r="S666" s="41">
        <f t="shared" ca="1" si="291"/>
        <v>18.63</v>
      </c>
      <c r="T666" s="41">
        <f t="shared" ca="1" si="292"/>
        <v>13.6</v>
      </c>
      <c r="U666" s="14">
        <f t="shared" ca="1" si="293"/>
        <v>5019</v>
      </c>
      <c r="V666" s="14">
        <f t="shared" ca="1" si="279"/>
        <v>15245.569999999996</v>
      </c>
      <c r="W666" s="41">
        <f t="shared" ca="1" si="294"/>
        <v>17.98</v>
      </c>
      <c r="X666" s="41">
        <f t="shared" ca="1" si="295"/>
        <v>13.28</v>
      </c>
      <c r="Y666" s="14">
        <f t="shared" ca="1" si="296"/>
        <v>5197</v>
      </c>
      <c r="Z666" s="14">
        <f t="shared" ca="1" si="280"/>
        <v>14425.900000000005</v>
      </c>
      <c r="AA666" s="41">
        <f t="shared" ca="1" si="297"/>
        <v>18.559999999999999</v>
      </c>
      <c r="AB666" s="41">
        <f t="shared" ca="1" si="298"/>
        <v>13.33</v>
      </c>
      <c r="AC666" s="14">
        <f t="shared" ca="1" si="299"/>
        <v>5132</v>
      </c>
      <c r="AD666" s="14">
        <f t="shared" ca="1" si="281"/>
        <v>16840.359999999993</v>
      </c>
      <c r="AE666">
        <f t="shared" ca="1" si="282"/>
        <v>5</v>
      </c>
      <c r="AF666" s="46">
        <f t="shared" ca="1" si="283"/>
        <v>11550.791459354396</v>
      </c>
      <c r="AH666" s="42">
        <f t="shared" ca="1" si="300"/>
        <v>0.70287136801941907</v>
      </c>
      <c r="AI666" s="42">
        <f t="shared" ca="1" si="300"/>
        <v>0.2918271293220086</v>
      </c>
      <c r="AJ666" s="42">
        <f t="shared" ca="1" si="300"/>
        <v>0.73912787173526717</v>
      </c>
      <c r="AK666" s="42">
        <f t="shared" ca="1" si="300"/>
        <v>0.67254118441732547</v>
      </c>
      <c r="AL666" s="42">
        <f t="shared" ca="1" si="300"/>
        <v>0.55707918437797455</v>
      </c>
      <c r="AM666" s="42">
        <f t="shared" ca="1" si="300"/>
        <v>0.73901020293123787</v>
      </c>
    </row>
    <row r="667" spans="9:39" x14ac:dyDescent="0.3">
      <c r="I667">
        <v>664</v>
      </c>
      <c r="J667" s="14">
        <f t="shared" ca="1" si="284"/>
        <v>-58271</v>
      </c>
      <c r="K667" s="41">
        <f t="shared" ca="1" si="285"/>
        <v>18.43</v>
      </c>
      <c r="L667" s="41">
        <f t="shared" ca="1" si="286"/>
        <v>13.91</v>
      </c>
      <c r="M667" s="14">
        <f t="shared" ca="1" si="287"/>
        <v>5090</v>
      </c>
      <c r="N667" s="14">
        <f t="shared" ca="1" si="277"/>
        <v>13006.8</v>
      </c>
      <c r="O667" s="41">
        <f t="shared" ca="1" si="288"/>
        <v>18.39</v>
      </c>
      <c r="P667" s="41">
        <f t="shared" ca="1" si="289"/>
        <v>13.42</v>
      </c>
      <c r="Q667" s="14">
        <f t="shared" ca="1" si="290"/>
        <v>4932</v>
      </c>
      <c r="R667" s="14">
        <f t="shared" ca="1" si="278"/>
        <v>14512.040000000005</v>
      </c>
      <c r="S667" s="41">
        <f t="shared" ca="1" si="291"/>
        <v>18.170000000000002</v>
      </c>
      <c r="T667" s="41">
        <f t="shared" ca="1" si="292"/>
        <v>13.87</v>
      </c>
      <c r="U667" s="14">
        <f t="shared" ca="1" si="293"/>
        <v>5163</v>
      </c>
      <c r="V667" s="14">
        <f t="shared" ca="1" si="279"/>
        <v>12200.900000000012</v>
      </c>
      <c r="W667" s="41">
        <f t="shared" ca="1" si="294"/>
        <v>19.05</v>
      </c>
      <c r="X667" s="41">
        <f t="shared" ca="1" si="295"/>
        <v>14</v>
      </c>
      <c r="Y667" s="14">
        <f t="shared" ca="1" si="296"/>
        <v>5183</v>
      </c>
      <c r="Z667" s="14">
        <f t="shared" ca="1" si="280"/>
        <v>16174.150000000005</v>
      </c>
      <c r="AA667" s="41">
        <f t="shared" ca="1" si="297"/>
        <v>18.87</v>
      </c>
      <c r="AB667" s="41">
        <f t="shared" ca="1" si="298"/>
        <v>13.18</v>
      </c>
      <c r="AC667" s="14">
        <f t="shared" ca="1" si="299"/>
        <v>5067</v>
      </c>
      <c r="AD667" s="14">
        <f t="shared" ca="1" si="281"/>
        <v>18831.230000000007</v>
      </c>
      <c r="AE667">
        <f t="shared" ca="1" si="282"/>
        <v>5</v>
      </c>
      <c r="AF667" s="46">
        <f t="shared" ca="1" si="283"/>
        <v>3813.7482370854996</v>
      </c>
      <c r="AH667" s="42">
        <f t="shared" ca="1" si="300"/>
        <v>0.3727020437503189</v>
      </c>
      <c r="AI667" s="42">
        <f t="shared" ca="1" si="300"/>
        <v>2.7778210299063244E-2</v>
      </c>
      <c r="AJ667" s="42">
        <f t="shared" ca="1" si="300"/>
        <v>0.46895066177947575</v>
      </c>
      <c r="AK667" s="42">
        <f t="shared" ca="1" si="300"/>
        <v>0.40946779738763694</v>
      </c>
      <c r="AL667" s="42">
        <f t="shared" ca="1" si="300"/>
        <v>0.30690948486307734</v>
      </c>
      <c r="AM667" s="42">
        <f t="shared" ca="1" si="300"/>
        <v>0.78827421443616819</v>
      </c>
    </row>
    <row r="668" spans="9:39" x14ac:dyDescent="0.3">
      <c r="I668">
        <v>665</v>
      </c>
      <c r="J668" s="14">
        <f t="shared" ca="1" si="284"/>
        <v>-61835</v>
      </c>
      <c r="K668" s="41">
        <f t="shared" ca="1" si="285"/>
        <v>18.989999999999998</v>
      </c>
      <c r="L668" s="41">
        <f t="shared" ca="1" si="286"/>
        <v>13.6</v>
      </c>
      <c r="M668" s="14">
        <f t="shared" ca="1" si="287"/>
        <v>5181</v>
      </c>
      <c r="N668" s="14">
        <f t="shared" ca="1" si="277"/>
        <v>17925.589999999993</v>
      </c>
      <c r="O668" s="41">
        <f t="shared" ca="1" si="288"/>
        <v>18.940000000000001</v>
      </c>
      <c r="P668" s="41">
        <f t="shared" ca="1" si="289"/>
        <v>13.29</v>
      </c>
      <c r="Q668" s="14">
        <f t="shared" ca="1" si="290"/>
        <v>5147</v>
      </c>
      <c r="R668" s="14">
        <f t="shared" ca="1" si="278"/>
        <v>19080.55000000001</v>
      </c>
      <c r="S668" s="41">
        <f t="shared" ca="1" si="291"/>
        <v>18.72</v>
      </c>
      <c r="T668" s="41">
        <f t="shared" ca="1" si="292"/>
        <v>13.53</v>
      </c>
      <c r="U668" s="14">
        <f t="shared" ca="1" si="293"/>
        <v>5028</v>
      </c>
      <c r="V668" s="14">
        <f t="shared" ca="1" si="279"/>
        <v>16095.319999999996</v>
      </c>
      <c r="W668" s="41">
        <f t="shared" ca="1" si="294"/>
        <v>17.93</v>
      </c>
      <c r="X668" s="41">
        <f t="shared" ca="1" si="295"/>
        <v>12.91</v>
      </c>
      <c r="Y668" s="14">
        <f t="shared" ca="1" si="296"/>
        <v>5002</v>
      </c>
      <c r="Z668" s="14">
        <f t="shared" ca="1" si="280"/>
        <v>15110.039999999997</v>
      </c>
      <c r="AA668" s="41">
        <f t="shared" ca="1" si="297"/>
        <v>19.3</v>
      </c>
      <c r="AB668" s="41">
        <f t="shared" ca="1" si="298"/>
        <v>12.97</v>
      </c>
      <c r="AC668" s="14">
        <f t="shared" ca="1" si="299"/>
        <v>5174</v>
      </c>
      <c r="AD668" s="14">
        <f t="shared" ca="1" si="281"/>
        <v>22751.420000000002</v>
      </c>
      <c r="AE668">
        <f t="shared" ca="1" si="282"/>
        <v>5</v>
      </c>
      <c r="AF668" s="46">
        <f t="shared" ca="1" si="283"/>
        <v>13718.158536730751</v>
      </c>
      <c r="AH668" s="42">
        <f t="shared" ca="1" si="300"/>
        <v>0.62053507608879388</v>
      </c>
      <c r="AI668" s="42">
        <f t="shared" ca="1" si="300"/>
        <v>0.24239020951416057</v>
      </c>
      <c r="AJ668" s="42">
        <f t="shared" ca="1" si="300"/>
        <v>0.38252597841904445</v>
      </c>
      <c r="AK668" s="42">
        <f t="shared" ca="1" si="300"/>
        <v>0.98170468760818708</v>
      </c>
      <c r="AL668" s="42">
        <f t="shared" ca="1" si="300"/>
        <v>0.20336418229908693</v>
      </c>
      <c r="AM668" s="42">
        <f t="shared" ca="1" si="300"/>
        <v>0.99383535690432323</v>
      </c>
    </row>
    <row r="669" spans="9:39" x14ac:dyDescent="0.3">
      <c r="I669">
        <v>666</v>
      </c>
      <c r="J669" s="14">
        <f t="shared" ca="1" si="284"/>
        <v>-60984</v>
      </c>
      <c r="K669" s="41">
        <f t="shared" ca="1" si="285"/>
        <v>19.190000000000001</v>
      </c>
      <c r="L669" s="41">
        <f t="shared" ca="1" si="286"/>
        <v>13.43</v>
      </c>
      <c r="M669" s="14">
        <f t="shared" ca="1" si="287"/>
        <v>5031</v>
      </c>
      <c r="N669" s="14">
        <f t="shared" ca="1" si="277"/>
        <v>18978.560000000009</v>
      </c>
      <c r="O669" s="41">
        <f t="shared" ca="1" si="288"/>
        <v>18.920000000000002</v>
      </c>
      <c r="P669" s="41">
        <f t="shared" ca="1" si="289"/>
        <v>13.12</v>
      </c>
      <c r="Q669" s="14">
        <f t="shared" ca="1" si="290"/>
        <v>5131</v>
      </c>
      <c r="R669" s="14">
        <f t="shared" ca="1" si="278"/>
        <v>19759.800000000014</v>
      </c>
      <c r="S669" s="41">
        <f t="shared" ca="1" si="291"/>
        <v>19.16</v>
      </c>
      <c r="T669" s="41">
        <f t="shared" ca="1" si="292"/>
        <v>13.31</v>
      </c>
      <c r="U669" s="14">
        <f t="shared" ca="1" si="293"/>
        <v>5083</v>
      </c>
      <c r="V669" s="14">
        <f t="shared" ca="1" si="279"/>
        <v>19735.55</v>
      </c>
      <c r="W669" s="41">
        <f t="shared" ca="1" si="294"/>
        <v>19.309999999999999</v>
      </c>
      <c r="X669" s="41">
        <f t="shared" ca="1" si="295"/>
        <v>13.03</v>
      </c>
      <c r="Y669" s="14">
        <f t="shared" ca="1" si="296"/>
        <v>5039</v>
      </c>
      <c r="Z669" s="14">
        <f t="shared" ca="1" si="280"/>
        <v>21644.92</v>
      </c>
      <c r="AA669" s="41">
        <f t="shared" ca="1" si="297"/>
        <v>18.18</v>
      </c>
      <c r="AB669" s="41">
        <f t="shared" ca="1" si="298"/>
        <v>13.34</v>
      </c>
      <c r="AC669" s="14">
        <f t="shared" ca="1" si="299"/>
        <v>5058</v>
      </c>
      <c r="AD669" s="14">
        <f t="shared" ca="1" si="281"/>
        <v>0</v>
      </c>
      <c r="AE669">
        <f t="shared" ca="1" si="282"/>
        <v>4</v>
      </c>
      <c r="AF669" s="46">
        <f t="shared" ca="1" si="283"/>
        <v>7756.2319403093152</v>
      </c>
      <c r="AH669" s="42">
        <f t="shared" ca="1" si="300"/>
        <v>0.67439480905031812</v>
      </c>
      <c r="AI669" s="42">
        <f t="shared" ca="1" si="300"/>
        <v>0.42084860726240425</v>
      </c>
      <c r="AJ669" s="42">
        <f t="shared" ca="1" si="300"/>
        <v>0.27804942847385339</v>
      </c>
      <c r="AK669" s="42">
        <f t="shared" ca="1" si="300"/>
        <v>0.8258051468158768</v>
      </c>
      <c r="AL669" s="42">
        <f t="shared" ca="1" si="300"/>
        <v>0.483539580480847</v>
      </c>
      <c r="AM669" s="42">
        <f t="shared" ca="1" si="300"/>
        <v>0.15819477814712513</v>
      </c>
    </row>
    <row r="670" spans="9:39" x14ac:dyDescent="0.3">
      <c r="I670">
        <v>667</v>
      </c>
      <c r="J670" s="14">
        <f t="shared" ca="1" si="284"/>
        <v>-60482</v>
      </c>
      <c r="K670" s="41">
        <f t="shared" ca="1" si="285"/>
        <v>19.29</v>
      </c>
      <c r="L670" s="41">
        <f t="shared" ca="1" si="286"/>
        <v>13.87</v>
      </c>
      <c r="M670" s="14">
        <f t="shared" ca="1" si="287"/>
        <v>5013</v>
      </c>
      <c r="N670" s="14">
        <f t="shared" ca="1" si="277"/>
        <v>17170.46</v>
      </c>
      <c r="O670" s="41">
        <f t="shared" ca="1" si="288"/>
        <v>18.309999999999999</v>
      </c>
      <c r="P670" s="41">
        <f t="shared" ca="1" si="289"/>
        <v>12.92</v>
      </c>
      <c r="Q670" s="14">
        <f t="shared" ca="1" si="290"/>
        <v>5337</v>
      </c>
      <c r="R670" s="14">
        <f t="shared" ca="1" si="278"/>
        <v>18766.429999999993</v>
      </c>
      <c r="S670" s="41">
        <f t="shared" ca="1" si="291"/>
        <v>18.739999999999998</v>
      </c>
      <c r="T670" s="41">
        <f t="shared" ca="1" si="292"/>
        <v>13.4</v>
      </c>
      <c r="U670" s="14">
        <f t="shared" ca="1" si="293"/>
        <v>4985</v>
      </c>
      <c r="V670" s="14">
        <f t="shared" ca="1" si="279"/>
        <v>16619.899999999991</v>
      </c>
      <c r="W670" s="41">
        <f t="shared" ca="1" si="294"/>
        <v>18.760000000000002</v>
      </c>
      <c r="X670" s="41">
        <f t="shared" ca="1" si="295"/>
        <v>12.89</v>
      </c>
      <c r="Y670" s="14">
        <f t="shared" ca="1" si="296"/>
        <v>4955</v>
      </c>
      <c r="Z670" s="14">
        <f t="shared" ca="1" si="280"/>
        <v>0</v>
      </c>
      <c r="AA670" s="41">
        <f t="shared" ca="1" si="297"/>
        <v>18.53</v>
      </c>
      <c r="AB670" s="41">
        <f t="shared" ca="1" si="298"/>
        <v>13.37</v>
      </c>
      <c r="AC670" s="14">
        <f t="shared" ca="1" si="299"/>
        <v>5034</v>
      </c>
      <c r="AD670" s="14">
        <f t="shared" ca="1" si="281"/>
        <v>0</v>
      </c>
      <c r="AE670">
        <f t="shared" ca="1" si="282"/>
        <v>3</v>
      </c>
      <c r="AF670" s="46">
        <f t="shared" ca="1" si="283"/>
        <v>-12855.668317305392</v>
      </c>
      <c r="AH670" s="42">
        <f t="shared" ca="1" si="300"/>
        <v>0.39650657600558237</v>
      </c>
      <c r="AI670" s="42">
        <f t="shared" ca="1" si="300"/>
        <v>0.76982349310762488</v>
      </c>
      <c r="AJ670" s="42">
        <f t="shared" ca="1" si="300"/>
        <v>3.9540943849329824E-2</v>
      </c>
      <c r="AK670" s="42">
        <f t="shared" ca="1" si="300"/>
        <v>7.7338745604078385E-2</v>
      </c>
      <c r="AL670" s="42">
        <f t="shared" ca="1" si="300"/>
        <v>0.77302037790634737</v>
      </c>
      <c r="AM670" s="42">
        <f t="shared" ca="1" si="300"/>
        <v>8.042884765824454E-2</v>
      </c>
    </row>
    <row r="671" spans="9:39" x14ac:dyDescent="0.3">
      <c r="I671">
        <v>668</v>
      </c>
      <c r="J671" s="14">
        <f t="shared" ca="1" si="284"/>
        <v>-61624</v>
      </c>
      <c r="K671" s="41">
        <f t="shared" ca="1" si="285"/>
        <v>18.829999999999998</v>
      </c>
      <c r="L671" s="41">
        <f t="shared" ca="1" si="286"/>
        <v>13.41</v>
      </c>
      <c r="M671" s="14">
        <f t="shared" ca="1" si="287"/>
        <v>5160</v>
      </c>
      <c r="N671" s="14">
        <f t="shared" ca="1" si="277"/>
        <v>17967.19999999999</v>
      </c>
      <c r="O671" s="41">
        <f t="shared" ca="1" si="288"/>
        <v>18.989999999999998</v>
      </c>
      <c r="P671" s="41">
        <f t="shared" ca="1" si="289"/>
        <v>13.93</v>
      </c>
      <c r="Q671" s="14" t="b">
        <f t="shared" ca="1" si="290"/>
        <v>0</v>
      </c>
      <c r="R671" s="14">
        <f t="shared" ca="1" si="278"/>
        <v>-10000</v>
      </c>
      <c r="S671" s="41">
        <f t="shared" ca="1" si="291"/>
        <v>18.75</v>
      </c>
      <c r="T671" s="41">
        <f t="shared" ca="1" si="292"/>
        <v>13.91</v>
      </c>
      <c r="U671" s="14">
        <f t="shared" ca="1" si="293"/>
        <v>5142</v>
      </c>
      <c r="V671" s="14">
        <f t="shared" ca="1" si="279"/>
        <v>14887.279999999999</v>
      </c>
      <c r="W671" s="41">
        <f t="shared" ca="1" si="294"/>
        <v>18.09</v>
      </c>
      <c r="X671" s="41">
        <f t="shared" ca="1" si="295"/>
        <v>13.53</v>
      </c>
      <c r="Y671" s="14">
        <f t="shared" ca="1" si="296"/>
        <v>5007</v>
      </c>
      <c r="Z671" s="14">
        <f t="shared" ca="1" si="280"/>
        <v>12831.920000000002</v>
      </c>
      <c r="AA671" s="41">
        <f t="shared" ca="1" si="297"/>
        <v>18.61</v>
      </c>
      <c r="AB671" s="41">
        <f t="shared" ca="1" si="298"/>
        <v>13.04</v>
      </c>
      <c r="AC671" s="14">
        <f t="shared" ca="1" si="299"/>
        <v>5104</v>
      </c>
      <c r="AD671" s="14">
        <f t="shared" ca="1" si="281"/>
        <v>0</v>
      </c>
      <c r="AE671">
        <f t="shared" ca="1" si="282"/>
        <v>4</v>
      </c>
      <c r="AF671" s="46">
        <f t="shared" ca="1" si="283"/>
        <v>-29160.42060548942</v>
      </c>
      <c r="AH671" s="42">
        <f t="shared" ca="1" si="300"/>
        <v>0.63576838822752257</v>
      </c>
      <c r="AI671" s="42">
        <f t="shared" ca="1" si="300"/>
        <v>0.36905316937464161</v>
      </c>
      <c r="AJ671" s="42">
        <f t="shared" ca="1" si="300"/>
        <v>0.71820202144272804</v>
      </c>
      <c r="AK671" s="42">
        <f t="shared" ca="1" si="300"/>
        <v>0.52654638743443627</v>
      </c>
      <c r="AL671" s="42">
        <f t="shared" ca="1" si="300"/>
        <v>0.77654822908563947</v>
      </c>
      <c r="AM671" s="42">
        <f t="shared" ca="1" si="300"/>
        <v>0.14418713155910234</v>
      </c>
    </row>
    <row r="672" spans="9:39" x14ac:dyDescent="0.3">
      <c r="I672">
        <v>669</v>
      </c>
      <c r="J672" s="14">
        <f t="shared" ca="1" si="284"/>
        <v>-61358</v>
      </c>
      <c r="K672" s="41">
        <f t="shared" ca="1" si="285"/>
        <v>18.96</v>
      </c>
      <c r="L672" s="41">
        <f t="shared" ca="1" si="286"/>
        <v>13.67</v>
      </c>
      <c r="M672" s="14">
        <f t="shared" ca="1" si="287"/>
        <v>5215</v>
      </c>
      <c r="N672" s="14">
        <f t="shared" ca="1" si="277"/>
        <v>17587.350000000006</v>
      </c>
      <c r="O672" s="41">
        <f t="shared" ca="1" si="288"/>
        <v>18.62</v>
      </c>
      <c r="P672" s="41">
        <f t="shared" ca="1" si="289"/>
        <v>13.16</v>
      </c>
      <c r="Q672" s="14">
        <f t="shared" ca="1" si="290"/>
        <v>5108</v>
      </c>
      <c r="R672" s="14">
        <f t="shared" ca="1" si="278"/>
        <v>17889.680000000004</v>
      </c>
      <c r="S672" s="41">
        <f t="shared" ca="1" si="291"/>
        <v>19.21</v>
      </c>
      <c r="T672" s="41">
        <f t="shared" ca="1" si="292"/>
        <v>12.62</v>
      </c>
      <c r="U672" s="14">
        <f t="shared" ca="1" si="293"/>
        <v>5043</v>
      </c>
      <c r="V672" s="14">
        <f t="shared" ca="1" si="279"/>
        <v>23233.37000000001</v>
      </c>
      <c r="W672" s="41">
        <f t="shared" ca="1" si="294"/>
        <v>18.600000000000001</v>
      </c>
      <c r="X672" s="41">
        <f t="shared" ca="1" si="295"/>
        <v>13.49</v>
      </c>
      <c r="Y672" s="14">
        <f t="shared" ca="1" si="296"/>
        <v>5194</v>
      </c>
      <c r="Z672" s="14">
        <f t="shared" ca="1" si="280"/>
        <v>16541.340000000007</v>
      </c>
      <c r="AA672" s="41">
        <f t="shared" ca="1" si="297"/>
        <v>19.059999999999999</v>
      </c>
      <c r="AB672" s="41">
        <f t="shared" ca="1" si="298"/>
        <v>13.38</v>
      </c>
      <c r="AC672" s="14">
        <f t="shared" ca="1" si="299"/>
        <v>4944</v>
      </c>
      <c r="AD672" s="14">
        <f t="shared" ca="1" si="281"/>
        <v>0</v>
      </c>
      <c r="AE672">
        <f t="shared" ca="1" si="282"/>
        <v>4</v>
      </c>
      <c r="AF672" s="46">
        <f t="shared" ca="1" si="283"/>
        <v>3551.9501820049591</v>
      </c>
      <c r="AH672" s="42">
        <f t="shared" ca="1" si="300"/>
        <v>0.79791629521237617</v>
      </c>
      <c r="AI672" s="42">
        <f t="shared" ca="1" si="300"/>
        <v>0.73189516344642835</v>
      </c>
      <c r="AJ672" s="42">
        <f t="shared" ca="1" si="300"/>
        <v>0.83195953551477175</v>
      </c>
      <c r="AK672" s="42">
        <f t="shared" ca="1" si="300"/>
        <v>0.20240463132758313</v>
      </c>
      <c r="AL672" s="42">
        <f t="shared" ca="1" si="300"/>
        <v>3.7770591180724566E-2</v>
      </c>
      <c r="AM672" s="42">
        <f t="shared" ca="1" si="300"/>
        <v>0.47898870417028638</v>
      </c>
    </row>
    <row r="673" spans="9:39" x14ac:dyDescent="0.3">
      <c r="I673">
        <v>670</v>
      </c>
      <c r="J673" s="14">
        <f t="shared" ca="1" si="284"/>
        <v>-58751</v>
      </c>
      <c r="K673" s="41">
        <f t="shared" ca="1" si="285"/>
        <v>19.16</v>
      </c>
      <c r="L673" s="41">
        <f t="shared" ca="1" si="286"/>
        <v>13.26</v>
      </c>
      <c r="M673" s="14">
        <f t="shared" ca="1" si="287"/>
        <v>5042</v>
      </c>
      <c r="N673" s="14">
        <f t="shared" ca="1" si="277"/>
        <v>19747.800000000003</v>
      </c>
      <c r="O673" s="41">
        <f t="shared" ca="1" si="288"/>
        <v>18.57</v>
      </c>
      <c r="P673" s="41">
        <f t="shared" ca="1" si="289"/>
        <v>13.42</v>
      </c>
      <c r="Q673" s="14">
        <f t="shared" ca="1" si="290"/>
        <v>5135</v>
      </c>
      <c r="R673" s="14">
        <f t="shared" ca="1" si="278"/>
        <v>16445.250000000004</v>
      </c>
      <c r="S673" s="41">
        <f t="shared" ca="1" si="291"/>
        <v>18.079999999999998</v>
      </c>
      <c r="T673" s="41">
        <f t="shared" ca="1" si="292"/>
        <v>13.76</v>
      </c>
      <c r="U673" s="14">
        <f t="shared" ca="1" si="293"/>
        <v>5083</v>
      </c>
      <c r="V673" s="14">
        <f t="shared" ca="1" si="279"/>
        <v>11958.559999999994</v>
      </c>
      <c r="W673" s="41">
        <f t="shared" ca="1" si="294"/>
        <v>18.46</v>
      </c>
      <c r="X673" s="41">
        <f t="shared" ca="1" si="295"/>
        <v>12.74</v>
      </c>
      <c r="Y673" s="14">
        <f t="shared" ca="1" si="296"/>
        <v>5100</v>
      </c>
      <c r="Z673" s="14">
        <f t="shared" ca="1" si="280"/>
        <v>19172.000000000004</v>
      </c>
      <c r="AA673" s="41">
        <f t="shared" ca="1" si="297"/>
        <v>18.02</v>
      </c>
      <c r="AB673" s="41">
        <f t="shared" ca="1" si="298"/>
        <v>12.64</v>
      </c>
      <c r="AC673" s="14">
        <f t="shared" ca="1" si="299"/>
        <v>4960</v>
      </c>
      <c r="AD673" s="14">
        <f t="shared" ca="1" si="281"/>
        <v>0</v>
      </c>
      <c r="AE673">
        <f t="shared" ca="1" si="282"/>
        <v>4</v>
      </c>
      <c r="AF673" s="46">
        <f t="shared" ca="1" si="283"/>
        <v>-243.51769807333355</v>
      </c>
      <c r="AH673" s="42">
        <f t="shared" ca="1" si="300"/>
        <v>0.60257365458610301</v>
      </c>
      <c r="AI673" s="42">
        <f t="shared" ca="1" si="300"/>
        <v>0.13113122792009857</v>
      </c>
      <c r="AJ673" s="42">
        <f t="shared" ca="1" si="300"/>
        <v>0.39110338305879699</v>
      </c>
      <c r="AK673" s="42">
        <f t="shared" ca="1" si="300"/>
        <v>0.50595699088813606</v>
      </c>
      <c r="AL673" s="42">
        <f t="shared" ca="1" si="300"/>
        <v>9.5615105412354184E-2</v>
      </c>
      <c r="AM673" s="42">
        <f t="shared" ca="1" si="300"/>
        <v>0.59568998375613469</v>
      </c>
    </row>
    <row r="674" spans="9:39" x14ac:dyDescent="0.3">
      <c r="I674">
        <v>671</v>
      </c>
      <c r="J674" s="14">
        <f t="shared" ca="1" si="284"/>
        <v>-58313</v>
      </c>
      <c r="K674" s="41">
        <f t="shared" ca="1" si="285"/>
        <v>18.18</v>
      </c>
      <c r="L674" s="41">
        <f t="shared" ca="1" si="286"/>
        <v>13.29</v>
      </c>
      <c r="M674" s="14">
        <f t="shared" ca="1" si="287"/>
        <v>5247</v>
      </c>
      <c r="N674" s="14">
        <f t="shared" ca="1" si="277"/>
        <v>15657.830000000002</v>
      </c>
      <c r="O674" s="41">
        <f t="shared" ca="1" si="288"/>
        <v>18.489999999999998</v>
      </c>
      <c r="P674" s="41">
        <f t="shared" ca="1" si="289"/>
        <v>12.85</v>
      </c>
      <c r="Q674" s="14">
        <f t="shared" ca="1" si="290"/>
        <v>5104</v>
      </c>
      <c r="R674" s="14">
        <f t="shared" ca="1" si="278"/>
        <v>18786.559999999994</v>
      </c>
      <c r="S674" s="41">
        <f t="shared" ca="1" si="291"/>
        <v>19.09</v>
      </c>
      <c r="T674" s="41">
        <f t="shared" ca="1" si="292"/>
        <v>13.71</v>
      </c>
      <c r="U674" s="14">
        <f t="shared" ca="1" si="293"/>
        <v>5142</v>
      </c>
      <c r="V674" s="14">
        <f t="shared" ca="1" si="279"/>
        <v>17663.959999999995</v>
      </c>
      <c r="W674" s="41">
        <f t="shared" ca="1" si="294"/>
        <v>18.45</v>
      </c>
      <c r="X674" s="41">
        <f t="shared" ca="1" si="295"/>
        <v>13.01</v>
      </c>
      <c r="Y674" s="14">
        <f t="shared" ca="1" si="296"/>
        <v>5000</v>
      </c>
      <c r="Z674" s="14">
        <f t="shared" ca="1" si="280"/>
        <v>17199.999999999996</v>
      </c>
      <c r="AA674" s="41">
        <f t="shared" ca="1" si="297"/>
        <v>18.66</v>
      </c>
      <c r="AB674" s="41">
        <f t="shared" ca="1" si="298"/>
        <v>12.64</v>
      </c>
      <c r="AC674" s="14">
        <f t="shared" ca="1" si="299"/>
        <v>5084</v>
      </c>
      <c r="AD674" s="14">
        <f t="shared" ca="1" si="281"/>
        <v>0</v>
      </c>
      <c r="AE674">
        <f t="shared" ca="1" si="282"/>
        <v>4</v>
      </c>
      <c r="AF674" s="46">
        <f t="shared" ca="1" si="283"/>
        <v>1541.0582022341207</v>
      </c>
      <c r="AH674" s="42">
        <f t="shared" ca="1" si="300"/>
        <v>0.98557817306181961</v>
      </c>
      <c r="AI674" s="42">
        <f t="shared" ca="1" si="300"/>
        <v>0.89569106865740367</v>
      </c>
      <c r="AJ674" s="42">
        <f t="shared" ca="1" si="300"/>
        <v>0.58732971451257043</v>
      </c>
      <c r="AK674" s="42">
        <f t="shared" ca="1" si="300"/>
        <v>1.5545081823631346E-3</v>
      </c>
      <c r="AL674" s="42">
        <f t="shared" ca="1" si="300"/>
        <v>0.56102783312926452</v>
      </c>
      <c r="AM674" s="42">
        <f t="shared" ca="1" si="300"/>
        <v>0.27675397566859605</v>
      </c>
    </row>
    <row r="675" spans="9:39" x14ac:dyDescent="0.3">
      <c r="I675">
        <v>672</v>
      </c>
      <c r="J675" s="14">
        <f t="shared" ca="1" si="284"/>
        <v>-63830</v>
      </c>
      <c r="K675" s="41">
        <f t="shared" ca="1" si="285"/>
        <v>18.89</v>
      </c>
      <c r="L675" s="41">
        <f t="shared" ca="1" si="286"/>
        <v>13.67</v>
      </c>
      <c r="M675" s="14">
        <f t="shared" ca="1" si="287"/>
        <v>4917</v>
      </c>
      <c r="N675" s="14">
        <f t="shared" ca="1" si="277"/>
        <v>15666.740000000002</v>
      </c>
      <c r="O675" s="41">
        <f t="shared" ca="1" si="288"/>
        <v>18.170000000000002</v>
      </c>
      <c r="P675" s="41">
        <f t="shared" ca="1" si="289"/>
        <v>13.88</v>
      </c>
      <c r="Q675" s="14">
        <f t="shared" ca="1" si="290"/>
        <v>5103</v>
      </c>
      <c r="R675" s="14">
        <f t="shared" ca="1" si="278"/>
        <v>11891.870000000006</v>
      </c>
      <c r="S675" s="41">
        <f t="shared" ca="1" si="291"/>
        <v>18.46</v>
      </c>
      <c r="T675" s="41">
        <f t="shared" ca="1" si="292"/>
        <v>13.2</v>
      </c>
      <c r="U675" s="14">
        <f t="shared" ca="1" si="293"/>
        <v>5088</v>
      </c>
      <c r="V675" s="14">
        <f t="shared" ca="1" si="279"/>
        <v>16762.880000000008</v>
      </c>
      <c r="W675" s="41">
        <f t="shared" ca="1" si="294"/>
        <v>19.239999999999998</v>
      </c>
      <c r="X675" s="41">
        <f t="shared" ca="1" si="295"/>
        <v>13.92</v>
      </c>
      <c r="Y675" s="14">
        <f t="shared" ca="1" si="296"/>
        <v>5076</v>
      </c>
      <c r="Z675" s="14">
        <f t="shared" ca="1" si="280"/>
        <v>17004.319999999992</v>
      </c>
      <c r="AA675" s="41">
        <f t="shared" ca="1" si="297"/>
        <v>19.36</v>
      </c>
      <c r="AB675" s="41">
        <f t="shared" ca="1" si="298"/>
        <v>13.58</v>
      </c>
      <c r="AC675" s="14">
        <f t="shared" ca="1" si="299"/>
        <v>5074</v>
      </c>
      <c r="AD675" s="14">
        <f t="shared" ca="1" si="281"/>
        <v>0</v>
      </c>
      <c r="AE675">
        <f t="shared" ca="1" si="282"/>
        <v>4</v>
      </c>
      <c r="AF675" s="46">
        <f t="shared" ca="1" si="283"/>
        <v>-10304.60682248434</v>
      </c>
      <c r="AH675" s="42">
        <f t="shared" ca="1" si="300"/>
        <v>1.7166266835773492E-2</v>
      </c>
      <c r="AI675" s="42">
        <f t="shared" ca="1" si="300"/>
        <v>0.72593238325950016</v>
      </c>
      <c r="AJ675" s="42">
        <f t="shared" ca="1" si="300"/>
        <v>0.18586588878251264</v>
      </c>
      <c r="AK675" s="42">
        <f t="shared" ca="1" si="300"/>
        <v>0.22732643165578836</v>
      </c>
      <c r="AL675" s="42">
        <f t="shared" ca="1" si="300"/>
        <v>0.45166348329693173</v>
      </c>
      <c r="AM675" s="42">
        <f t="shared" ca="1" si="300"/>
        <v>0.20113593969423238</v>
      </c>
    </row>
    <row r="676" spans="9:39" x14ac:dyDescent="0.3">
      <c r="I676">
        <v>673</v>
      </c>
      <c r="J676" s="14">
        <f t="shared" ca="1" si="284"/>
        <v>-63495</v>
      </c>
      <c r="K676" s="41">
        <f t="shared" ca="1" si="285"/>
        <v>18.05</v>
      </c>
      <c r="L676" s="41">
        <f t="shared" ca="1" si="286"/>
        <v>13.08</v>
      </c>
      <c r="M676" s="14">
        <f t="shared" ca="1" si="287"/>
        <v>5142</v>
      </c>
      <c r="N676" s="14">
        <f t="shared" ca="1" si="277"/>
        <v>15555.740000000002</v>
      </c>
      <c r="O676" s="41">
        <f t="shared" ca="1" si="288"/>
        <v>19.059999999999999</v>
      </c>
      <c r="P676" s="41">
        <f t="shared" ca="1" si="289"/>
        <v>13.25</v>
      </c>
      <c r="Q676" s="14">
        <f t="shared" ca="1" si="290"/>
        <v>5057</v>
      </c>
      <c r="R676" s="14">
        <f t="shared" ca="1" si="278"/>
        <v>19381.169999999995</v>
      </c>
      <c r="S676" s="41">
        <f t="shared" ca="1" si="291"/>
        <v>18.329999999999998</v>
      </c>
      <c r="T676" s="41">
        <f t="shared" ca="1" si="292"/>
        <v>13.5</v>
      </c>
      <c r="U676" s="14">
        <f t="shared" ca="1" si="293"/>
        <v>4945</v>
      </c>
      <c r="V676" s="14">
        <f t="shared" ca="1" si="279"/>
        <v>13884.349999999991</v>
      </c>
      <c r="W676" s="41">
        <f t="shared" ca="1" si="294"/>
        <v>18.09</v>
      </c>
      <c r="X676" s="41">
        <f t="shared" ca="1" si="295"/>
        <v>13.77</v>
      </c>
      <c r="Y676" s="14">
        <f t="shared" ca="1" si="296"/>
        <v>5112</v>
      </c>
      <c r="Z676" s="14">
        <f t="shared" ca="1" si="280"/>
        <v>12083.84</v>
      </c>
      <c r="AA676" s="41">
        <f t="shared" ca="1" si="297"/>
        <v>18.649999999999999</v>
      </c>
      <c r="AB676" s="41">
        <f t="shared" ca="1" si="298"/>
        <v>13.65</v>
      </c>
      <c r="AC676" s="14">
        <f t="shared" ca="1" si="299"/>
        <v>4908</v>
      </c>
      <c r="AD676" s="14">
        <f t="shared" ca="1" si="281"/>
        <v>0</v>
      </c>
      <c r="AE676">
        <f t="shared" ca="1" si="282"/>
        <v>4</v>
      </c>
      <c r="AF676" s="46">
        <f t="shared" ca="1" si="283"/>
        <v>-9756.1322619275743</v>
      </c>
      <c r="AH676" s="42">
        <f t="shared" ca="1" si="300"/>
        <v>0.48700577664731015</v>
      </c>
      <c r="AI676" s="42">
        <f t="shared" ca="1" si="300"/>
        <v>0.71681740931869875</v>
      </c>
      <c r="AJ676" s="42">
        <f t="shared" ca="1" si="300"/>
        <v>3.1900379574237525E-2</v>
      </c>
      <c r="AK676" s="42">
        <f t="shared" ca="1" si="300"/>
        <v>0.81405325200048961</v>
      </c>
      <c r="AL676" s="42">
        <f t="shared" ca="1" si="300"/>
        <v>6.6138671699549234E-2</v>
      </c>
      <c r="AM676" s="42">
        <f t="shared" ca="1" si="300"/>
        <v>0.61888735428938202</v>
      </c>
    </row>
    <row r="677" spans="9:39" x14ac:dyDescent="0.3">
      <c r="I677">
        <v>674</v>
      </c>
      <c r="J677" s="14">
        <f t="shared" ca="1" si="284"/>
        <v>-59480</v>
      </c>
      <c r="K677" s="41">
        <f t="shared" ca="1" si="285"/>
        <v>18.420000000000002</v>
      </c>
      <c r="L677" s="41">
        <f t="shared" ca="1" si="286"/>
        <v>13.38</v>
      </c>
      <c r="M677" s="14">
        <f t="shared" ca="1" si="287"/>
        <v>5132</v>
      </c>
      <c r="N677" s="14">
        <f t="shared" ca="1" si="277"/>
        <v>15865.280000000006</v>
      </c>
      <c r="O677" s="41">
        <f t="shared" ca="1" si="288"/>
        <v>18.93</v>
      </c>
      <c r="P677" s="41">
        <f t="shared" ca="1" si="289"/>
        <v>13.45</v>
      </c>
      <c r="Q677" s="14">
        <f t="shared" ca="1" si="290"/>
        <v>5118</v>
      </c>
      <c r="R677" s="14">
        <f t="shared" ca="1" si="278"/>
        <v>18046.640000000003</v>
      </c>
      <c r="S677" s="41">
        <f t="shared" ca="1" si="291"/>
        <v>18.78</v>
      </c>
      <c r="T677" s="41">
        <f t="shared" ca="1" si="292"/>
        <v>12.91</v>
      </c>
      <c r="U677" s="14">
        <f t="shared" ca="1" si="293"/>
        <v>5180</v>
      </c>
      <c r="V677" s="14">
        <f t="shared" ca="1" si="279"/>
        <v>20406.600000000006</v>
      </c>
      <c r="W677" s="41">
        <f t="shared" ca="1" si="294"/>
        <v>18.73</v>
      </c>
      <c r="X677" s="41">
        <f t="shared" ca="1" si="295"/>
        <v>13.24</v>
      </c>
      <c r="Y677" s="14">
        <f t="shared" ca="1" si="296"/>
        <v>5082</v>
      </c>
      <c r="Z677" s="14">
        <f t="shared" ca="1" si="280"/>
        <v>17900.18</v>
      </c>
      <c r="AA677" s="41">
        <f t="shared" ca="1" si="297"/>
        <v>18.23</v>
      </c>
      <c r="AB677" s="41">
        <f t="shared" ca="1" si="298"/>
        <v>13.04</v>
      </c>
      <c r="AC677" s="14">
        <f t="shared" ca="1" si="299"/>
        <v>5058</v>
      </c>
      <c r="AD677" s="14">
        <f t="shared" ca="1" si="281"/>
        <v>0</v>
      </c>
      <c r="AE677">
        <f t="shared" ca="1" si="282"/>
        <v>4</v>
      </c>
      <c r="AF677" s="46">
        <f t="shared" ca="1" si="283"/>
        <v>2699.1364596078984</v>
      </c>
      <c r="AH677" s="42">
        <f t="shared" ca="1" si="300"/>
        <v>0.57272165884438608</v>
      </c>
      <c r="AI677" s="42">
        <f t="shared" ca="1" si="300"/>
        <v>0.15529920074402526</v>
      </c>
      <c r="AJ677" s="42">
        <f t="shared" ca="1" si="300"/>
        <v>0.98017216173864075</v>
      </c>
      <c r="AK677" s="42">
        <f t="shared" ca="1" si="300"/>
        <v>0.61937228547285306</v>
      </c>
      <c r="AL677" s="42">
        <f t="shared" ca="1" si="300"/>
        <v>0.1656131683308496</v>
      </c>
      <c r="AM677" s="42">
        <f t="shared" ca="1" si="300"/>
        <v>0.65329694041261144</v>
      </c>
    </row>
    <row r="678" spans="9:39" x14ac:dyDescent="0.3">
      <c r="I678">
        <v>675</v>
      </c>
      <c r="J678" s="14">
        <f t="shared" ca="1" si="284"/>
        <v>-60569</v>
      </c>
      <c r="K678" s="41">
        <f t="shared" ca="1" si="285"/>
        <v>18.010000000000002</v>
      </c>
      <c r="L678" s="41">
        <f t="shared" ca="1" si="286"/>
        <v>12.82</v>
      </c>
      <c r="M678" s="14">
        <f t="shared" ca="1" si="287"/>
        <v>5166</v>
      </c>
      <c r="N678" s="14">
        <f t="shared" ca="1" si="277"/>
        <v>16811.540000000008</v>
      </c>
      <c r="O678" s="41">
        <f t="shared" ca="1" si="288"/>
        <v>18.72</v>
      </c>
      <c r="P678" s="41">
        <f t="shared" ca="1" si="289"/>
        <v>13.45</v>
      </c>
      <c r="Q678" s="14">
        <f t="shared" ca="1" si="290"/>
        <v>5056</v>
      </c>
      <c r="R678" s="14">
        <f t="shared" ca="1" si="278"/>
        <v>16645.12</v>
      </c>
      <c r="S678" s="41">
        <f t="shared" ca="1" si="291"/>
        <v>18.5</v>
      </c>
      <c r="T678" s="41">
        <f t="shared" ca="1" si="292"/>
        <v>12.99</v>
      </c>
      <c r="U678" s="14">
        <f t="shared" ca="1" si="293"/>
        <v>5126</v>
      </c>
      <c r="V678" s="14">
        <f t="shared" ca="1" si="279"/>
        <v>18244.259999999998</v>
      </c>
      <c r="W678" s="41">
        <f t="shared" ca="1" si="294"/>
        <v>18</v>
      </c>
      <c r="X678" s="41">
        <f t="shared" ca="1" si="295"/>
        <v>13.91</v>
      </c>
      <c r="Y678" s="14">
        <f t="shared" ca="1" si="296"/>
        <v>5171</v>
      </c>
      <c r="Z678" s="14">
        <f t="shared" ca="1" si="280"/>
        <v>11149.39</v>
      </c>
      <c r="AA678" s="41">
        <f t="shared" ca="1" si="297"/>
        <v>17.84</v>
      </c>
      <c r="AB678" s="41">
        <f t="shared" ca="1" si="298"/>
        <v>12.95</v>
      </c>
      <c r="AC678" s="14">
        <f t="shared" ca="1" si="299"/>
        <v>4976</v>
      </c>
      <c r="AD678" s="14">
        <f t="shared" ca="1" si="281"/>
        <v>0</v>
      </c>
      <c r="AE678">
        <f t="shared" ca="1" si="282"/>
        <v>4</v>
      </c>
      <c r="AF678" s="46">
        <f t="shared" ca="1" si="283"/>
        <v>-5420.1560297542492</v>
      </c>
      <c r="AH678" s="42">
        <f t="shared" ca="1" si="300"/>
        <v>0.68216240182918564</v>
      </c>
      <c r="AI678" s="42">
        <f t="shared" ca="1" si="300"/>
        <v>0.32257454168769017</v>
      </c>
      <c r="AJ678" s="42">
        <f t="shared" ca="1" si="300"/>
        <v>0.39571309232839513</v>
      </c>
      <c r="AK678" s="42">
        <f t="shared" ca="1" si="300"/>
        <v>0.84599415860916027</v>
      </c>
      <c r="AL678" s="42">
        <f t="shared" ca="1" si="300"/>
        <v>3.0354440230180635E-2</v>
      </c>
      <c r="AM678" s="42">
        <f t="shared" ca="1" si="300"/>
        <v>0.4453979966893058</v>
      </c>
    </row>
    <row r="679" spans="9:39" x14ac:dyDescent="0.3">
      <c r="I679">
        <v>676</v>
      </c>
      <c r="J679" s="14">
        <f t="shared" ca="1" si="284"/>
        <v>-60011</v>
      </c>
      <c r="K679" s="41">
        <f t="shared" ca="1" si="285"/>
        <v>18</v>
      </c>
      <c r="L679" s="41">
        <f t="shared" ca="1" si="286"/>
        <v>13.17</v>
      </c>
      <c r="M679" s="14">
        <f t="shared" ca="1" si="287"/>
        <v>5007</v>
      </c>
      <c r="N679" s="14">
        <f t="shared" ca="1" si="277"/>
        <v>14183.810000000001</v>
      </c>
      <c r="O679" s="41">
        <f t="shared" ca="1" si="288"/>
        <v>18.18</v>
      </c>
      <c r="P679" s="41">
        <f t="shared" ca="1" si="289"/>
        <v>13.08</v>
      </c>
      <c r="Q679" s="14" t="b">
        <f t="shared" ca="1" si="290"/>
        <v>0</v>
      </c>
      <c r="R679" s="14">
        <f t="shared" ca="1" si="278"/>
        <v>-10000</v>
      </c>
      <c r="S679" s="41">
        <f t="shared" ca="1" si="291"/>
        <v>19.14</v>
      </c>
      <c r="T679" s="41">
        <f t="shared" ca="1" si="292"/>
        <v>13.54</v>
      </c>
      <c r="U679" s="14">
        <f t="shared" ca="1" si="293"/>
        <v>5026</v>
      </c>
      <c r="V679" s="14">
        <f t="shared" ca="1" si="279"/>
        <v>18145.600000000006</v>
      </c>
      <c r="W679" s="41">
        <f t="shared" ca="1" si="294"/>
        <v>18.59</v>
      </c>
      <c r="X679" s="41">
        <f t="shared" ca="1" si="295"/>
        <v>13.66</v>
      </c>
      <c r="Y679" s="14">
        <f t="shared" ca="1" si="296"/>
        <v>5153</v>
      </c>
      <c r="Z679" s="14">
        <f t="shared" ca="1" si="280"/>
        <v>15404.289999999997</v>
      </c>
      <c r="AA679" s="41">
        <f t="shared" ca="1" si="297"/>
        <v>18.75</v>
      </c>
      <c r="AB679" s="41">
        <f t="shared" ca="1" si="298"/>
        <v>12.68</v>
      </c>
      <c r="AC679" s="14">
        <f t="shared" ca="1" si="299"/>
        <v>5099</v>
      </c>
      <c r="AD679" s="14">
        <f t="shared" ca="1" si="281"/>
        <v>20950.93</v>
      </c>
      <c r="AE679">
        <f t="shared" ca="1" si="282"/>
        <v>5</v>
      </c>
      <c r="AF679" s="46">
        <f t="shared" ca="1" si="283"/>
        <v>-11733.228057016333</v>
      </c>
      <c r="AH679" s="42">
        <f t="shared" ca="1" si="300"/>
        <v>0.43415973945509567</v>
      </c>
      <c r="AI679" s="42">
        <f t="shared" ca="1" si="300"/>
        <v>0.48794916294916846</v>
      </c>
      <c r="AJ679" s="42">
        <f t="shared" ca="1" si="300"/>
        <v>0.87580717541923658</v>
      </c>
      <c r="AK679" s="42">
        <f t="shared" ca="1" si="300"/>
        <v>0.88311134551650317</v>
      </c>
      <c r="AL679" s="42">
        <f t="shared" ca="1" si="300"/>
        <v>0.87380786102146957</v>
      </c>
      <c r="AM679" s="42">
        <f t="shared" ca="1" si="300"/>
        <v>0.92687080807412425</v>
      </c>
    </row>
    <row r="680" spans="9:39" x14ac:dyDescent="0.3">
      <c r="I680">
        <v>677</v>
      </c>
      <c r="J680" s="14">
        <f t="shared" ca="1" si="284"/>
        <v>-59660</v>
      </c>
      <c r="K680" s="41">
        <f t="shared" ca="1" si="285"/>
        <v>19.3</v>
      </c>
      <c r="L680" s="41">
        <f t="shared" ca="1" si="286"/>
        <v>12.55</v>
      </c>
      <c r="M680" s="14">
        <f t="shared" ca="1" si="287"/>
        <v>5375</v>
      </c>
      <c r="N680" s="14">
        <f t="shared" ca="1" si="277"/>
        <v>26281.25</v>
      </c>
      <c r="O680" s="41">
        <f t="shared" ca="1" si="288"/>
        <v>17.79</v>
      </c>
      <c r="P680" s="41">
        <f t="shared" ca="1" si="289"/>
        <v>12.63</v>
      </c>
      <c r="Q680" s="14">
        <f t="shared" ca="1" si="290"/>
        <v>5077</v>
      </c>
      <c r="R680" s="14">
        <f t="shared" ca="1" si="278"/>
        <v>16197.319999999992</v>
      </c>
      <c r="S680" s="41">
        <f t="shared" ca="1" si="291"/>
        <v>18.04</v>
      </c>
      <c r="T680" s="41">
        <f t="shared" ca="1" si="292"/>
        <v>13.7</v>
      </c>
      <c r="U680" s="14">
        <f t="shared" ca="1" si="293"/>
        <v>5112</v>
      </c>
      <c r="V680" s="14">
        <f t="shared" ca="1" si="279"/>
        <v>12186.079999999998</v>
      </c>
      <c r="W680" s="41">
        <f t="shared" ca="1" si="294"/>
        <v>18.27</v>
      </c>
      <c r="X680" s="41">
        <f t="shared" ca="1" si="295"/>
        <v>13.87</v>
      </c>
      <c r="Y680" s="14">
        <f t="shared" ca="1" si="296"/>
        <v>5170</v>
      </c>
      <c r="Z680" s="14">
        <f t="shared" ca="1" si="280"/>
        <v>12748.000000000004</v>
      </c>
      <c r="AA680" s="41">
        <f t="shared" ca="1" si="297"/>
        <v>18.989999999999998</v>
      </c>
      <c r="AB680" s="41">
        <f t="shared" ca="1" si="298"/>
        <v>13.66</v>
      </c>
      <c r="AC680" s="14">
        <f t="shared" ca="1" si="299"/>
        <v>5049</v>
      </c>
      <c r="AD680" s="14">
        <f t="shared" ca="1" si="281"/>
        <v>0</v>
      </c>
      <c r="AE680">
        <f t="shared" ca="1" si="282"/>
        <v>4</v>
      </c>
      <c r="AF680" s="46">
        <f t="shared" ca="1" si="283"/>
        <v>-114.65378794745499</v>
      </c>
      <c r="AH680" s="42">
        <f t="shared" ca="1" si="300"/>
        <v>0.74462888043753206</v>
      </c>
      <c r="AI680" s="42">
        <f t="shared" ca="1" si="300"/>
        <v>0.68051641067692492</v>
      </c>
      <c r="AJ680" s="42">
        <f t="shared" ca="1" si="300"/>
        <v>0.71465319859218723</v>
      </c>
      <c r="AK680" s="42">
        <f t="shared" ca="1" si="300"/>
        <v>0.12246038538231219</v>
      </c>
      <c r="AL680" s="42">
        <f t="shared" ca="1" si="300"/>
        <v>0.13910014544061</v>
      </c>
      <c r="AM680" s="42">
        <f t="shared" ca="1" si="300"/>
        <v>0.12562948975322907</v>
      </c>
    </row>
    <row r="681" spans="9:39" x14ac:dyDescent="0.3">
      <c r="I681">
        <v>678</v>
      </c>
      <c r="J681" s="14">
        <f t="shared" ca="1" si="284"/>
        <v>-62152</v>
      </c>
      <c r="K681" s="41">
        <f t="shared" ca="1" si="285"/>
        <v>18.489999999999998</v>
      </c>
      <c r="L681" s="41">
        <f t="shared" ca="1" si="286"/>
        <v>12.64</v>
      </c>
      <c r="M681" s="14">
        <f t="shared" ca="1" si="287"/>
        <v>5137</v>
      </c>
      <c r="N681" s="14">
        <f t="shared" ca="1" si="277"/>
        <v>20051.44999999999</v>
      </c>
      <c r="O681" s="41">
        <f t="shared" ca="1" si="288"/>
        <v>18.13</v>
      </c>
      <c r="P681" s="41">
        <f t="shared" ca="1" si="289"/>
        <v>12.94</v>
      </c>
      <c r="Q681" s="14">
        <f t="shared" ca="1" si="290"/>
        <v>4947</v>
      </c>
      <c r="R681" s="14">
        <f t="shared" ca="1" si="278"/>
        <v>15674.929999999997</v>
      </c>
      <c r="S681" s="41">
        <f t="shared" ca="1" si="291"/>
        <v>18.45</v>
      </c>
      <c r="T681" s="41">
        <f t="shared" ca="1" si="292"/>
        <v>13.34</v>
      </c>
      <c r="U681" s="14">
        <f t="shared" ca="1" si="293"/>
        <v>5002</v>
      </c>
      <c r="V681" s="14">
        <f t="shared" ca="1" si="279"/>
        <v>15560.219999999998</v>
      </c>
      <c r="W681" s="41">
        <f t="shared" ca="1" si="294"/>
        <v>18.55</v>
      </c>
      <c r="X681" s="41">
        <f t="shared" ca="1" si="295"/>
        <v>12.77</v>
      </c>
      <c r="Y681" s="14">
        <f t="shared" ca="1" si="296"/>
        <v>4961</v>
      </c>
      <c r="Z681" s="14">
        <f t="shared" ca="1" si="280"/>
        <v>18674.580000000005</v>
      </c>
      <c r="AA681" s="41">
        <f t="shared" ca="1" si="297"/>
        <v>18.59</v>
      </c>
      <c r="AB681" s="41">
        <f t="shared" ca="1" si="298"/>
        <v>13.25</v>
      </c>
      <c r="AC681" s="14">
        <f t="shared" ca="1" si="299"/>
        <v>5070</v>
      </c>
      <c r="AD681" s="14">
        <f t="shared" ca="1" si="281"/>
        <v>0</v>
      </c>
      <c r="AE681">
        <f t="shared" ca="1" si="282"/>
        <v>4</v>
      </c>
      <c r="AF681" s="46">
        <f t="shared" ca="1" si="283"/>
        <v>-1347.3854684153832</v>
      </c>
      <c r="AH681" s="42">
        <f t="shared" ca="1" si="300"/>
        <v>0.50990489574155828</v>
      </c>
      <c r="AI681" s="42">
        <f t="shared" ca="1" si="300"/>
        <v>5.9644327745415837E-2</v>
      </c>
      <c r="AJ681" s="42">
        <f t="shared" ca="1" si="300"/>
        <v>0.1868766931899527</v>
      </c>
      <c r="AK681" s="42">
        <f t="shared" ca="1" si="300"/>
        <v>5.1106981635125726E-2</v>
      </c>
      <c r="AL681" s="42">
        <f t="shared" ca="1" si="300"/>
        <v>0.30669420576384399</v>
      </c>
      <c r="AM681" s="42">
        <f t="shared" ca="1" si="300"/>
        <v>0.50876672120859545</v>
      </c>
    </row>
    <row r="682" spans="9:39" x14ac:dyDescent="0.3">
      <c r="I682">
        <v>679</v>
      </c>
      <c r="J682" s="14">
        <f t="shared" ca="1" si="284"/>
        <v>-61573</v>
      </c>
      <c r="K682" s="41">
        <f t="shared" ca="1" si="285"/>
        <v>18.55</v>
      </c>
      <c r="L682" s="41">
        <f t="shared" ca="1" si="286"/>
        <v>12.93</v>
      </c>
      <c r="M682" s="14">
        <f t="shared" ca="1" si="287"/>
        <v>5162</v>
      </c>
      <c r="N682" s="14">
        <f t="shared" ca="1" si="277"/>
        <v>19010.440000000006</v>
      </c>
      <c r="O682" s="41">
        <f t="shared" ca="1" si="288"/>
        <v>19.13</v>
      </c>
      <c r="P682" s="41">
        <f t="shared" ca="1" si="289"/>
        <v>12.67</v>
      </c>
      <c r="Q682" s="14">
        <f t="shared" ca="1" si="290"/>
        <v>5019</v>
      </c>
      <c r="R682" s="14">
        <f t="shared" ca="1" si="278"/>
        <v>22422.739999999994</v>
      </c>
      <c r="S682" s="41">
        <f t="shared" ca="1" si="291"/>
        <v>17.95</v>
      </c>
      <c r="T682" s="41">
        <f t="shared" ca="1" si="292"/>
        <v>12.85</v>
      </c>
      <c r="U682" s="14">
        <f t="shared" ca="1" si="293"/>
        <v>5032</v>
      </c>
      <c r="V682" s="14">
        <f t="shared" ca="1" si="279"/>
        <v>15663.199999999997</v>
      </c>
      <c r="W682" s="41">
        <f t="shared" ca="1" si="294"/>
        <v>18.2</v>
      </c>
      <c r="X682" s="41">
        <f t="shared" ca="1" si="295"/>
        <v>13.75</v>
      </c>
      <c r="Y682" s="14">
        <f t="shared" ca="1" si="296"/>
        <v>5025</v>
      </c>
      <c r="Z682" s="14">
        <f t="shared" ca="1" si="280"/>
        <v>12361.249999999996</v>
      </c>
      <c r="AA682" s="41">
        <f t="shared" ca="1" si="297"/>
        <v>17.75</v>
      </c>
      <c r="AB682" s="41">
        <f t="shared" ca="1" si="298"/>
        <v>13.56</v>
      </c>
      <c r="AC682" s="14">
        <f t="shared" ca="1" si="299"/>
        <v>5016</v>
      </c>
      <c r="AD682" s="14">
        <f t="shared" ca="1" si="281"/>
        <v>0</v>
      </c>
      <c r="AE682">
        <f t="shared" ca="1" si="282"/>
        <v>4</v>
      </c>
      <c r="AF682" s="46">
        <f t="shared" ca="1" si="283"/>
        <v>-698.18048816228179</v>
      </c>
      <c r="AH682" s="42">
        <f t="shared" ca="1" si="300"/>
        <v>0.16983143684422564</v>
      </c>
      <c r="AI682" s="42">
        <f t="shared" ca="1" si="300"/>
        <v>0.40365199887273684</v>
      </c>
      <c r="AJ682" s="42">
        <f t="shared" ca="1" si="300"/>
        <v>0.638533329108527</v>
      </c>
      <c r="AK682" s="42">
        <f t="shared" ca="1" si="300"/>
        <v>0.86121754497494374</v>
      </c>
      <c r="AL682" s="42">
        <f t="shared" ca="1" si="300"/>
        <v>0.17577891927946188</v>
      </c>
      <c r="AM682" s="42">
        <f t="shared" ca="1" si="300"/>
        <v>0.4810034685852006</v>
      </c>
    </row>
    <row r="683" spans="9:39" x14ac:dyDescent="0.3">
      <c r="I683">
        <v>680</v>
      </c>
      <c r="J683" s="14">
        <f t="shared" ca="1" si="284"/>
        <v>-59519</v>
      </c>
      <c r="K683" s="41">
        <f t="shared" ca="1" si="285"/>
        <v>17.940000000000001</v>
      </c>
      <c r="L683" s="41">
        <f t="shared" ca="1" si="286"/>
        <v>12.75</v>
      </c>
      <c r="M683" s="14">
        <f t="shared" ca="1" si="287"/>
        <v>5165</v>
      </c>
      <c r="N683" s="14">
        <f t="shared" ca="1" si="277"/>
        <v>16806.350000000006</v>
      </c>
      <c r="O683" s="41">
        <f t="shared" ca="1" si="288"/>
        <v>19.38</v>
      </c>
      <c r="P683" s="41">
        <f t="shared" ca="1" si="289"/>
        <v>12.62</v>
      </c>
      <c r="Q683" s="14">
        <f t="shared" ca="1" si="290"/>
        <v>5144</v>
      </c>
      <c r="R683" s="14">
        <f t="shared" ca="1" si="278"/>
        <v>24773.440000000002</v>
      </c>
      <c r="S683" s="41">
        <f t="shared" ca="1" si="291"/>
        <v>19.39</v>
      </c>
      <c r="T683" s="41">
        <f t="shared" ca="1" si="292"/>
        <v>12.8</v>
      </c>
      <c r="U683" s="14">
        <f t="shared" ca="1" si="293"/>
        <v>5052</v>
      </c>
      <c r="V683" s="14">
        <f t="shared" ca="1" si="279"/>
        <v>23292.68</v>
      </c>
      <c r="W683" s="41">
        <f t="shared" ca="1" si="294"/>
        <v>18.93</v>
      </c>
      <c r="X683" s="41">
        <f t="shared" ca="1" si="295"/>
        <v>12.61</v>
      </c>
      <c r="Y683" s="14">
        <f t="shared" ca="1" si="296"/>
        <v>4927</v>
      </c>
      <c r="Z683" s="14">
        <f t="shared" ca="1" si="280"/>
        <v>21138.640000000003</v>
      </c>
      <c r="AA683" s="41">
        <f t="shared" ca="1" si="297"/>
        <v>17.79</v>
      </c>
      <c r="AB683" s="41">
        <f t="shared" ca="1" si="298"/>
        <v>13.16</v>
      </c>
      <c r="AC683" s="14">
        <f t="shared" ca="1" si="299"/>
        <v>5056</v>
      </c>
      <c r="AD683" s="14">
        <f t="shared" ca="1" si="281"/>
        <v>13409.279999999995</v>
      </c>
      <c r="AE683">
        <f t="shared" ca="1" si="282"/>
        <v>5</v>
      </c>
      <c r="AF683" s="46">
        <f t="shared" ca="1" si="283"/>
        <v>23306.86860748833</v>
      </c>
      <c r="AH683" s="42">
        <f t="shared" ca="1" si="300"/>
        <v>0.22322314541213761</v>
      </c>
      <c r="AI683" s="42">
        <f t="shared" ca="1" si="300"/>
        <v>0.29223717552988271</v>
      </c>
      <c r="AJ683" s="42">
        <f t="shared" ca="1" si="300"/>
        <v>0.93989102431589755</v>
      </c>
      <c r="AK683" s="42">
        <f t="shared" ca="1" si="300"/>
        <v>1.8252660891675432E-2</v>
      </c>
      <c r="AL683" s="42">
        <f t="shared" ca="1" si="300"/>
        <v>0.44979745334261489</v>
      </c>
      <c r="AM683" s="42">
        <f t="shared" ca="1" si="300"/>
        <v>0.78408990003387713</v>
      </c>
    </row>
    <row r="684" spans="9:39" x14ac:dyDescent="0.3">
      <c r="I684">
        <v>681</v>
      </c>
      <c r="J684" s="14">
        <f t="shared" ca="1" si="284"/>
        <v>-59505</v>
      </c>
      <c r="K684" s="41">
        <f t="shared" ca="1" si="285"/>
        <v>18.100000000000001</v>
      </c>
      <c r="L684" s="41">
        <f t="shared" ca="1" si="286"/>
        <v>12.97</v>
      </c>
      <c r="M684" s="14">
        <f t="shared" ca="1" si="287"/>
        <v>5017</v>
      </c>
      <c r="N684" s="14">
        <f t="shared" ca="1" si="277"/>
        <v>15737.210000000003</v>
      </c>
      <c r="O684" s="41">
        <f t="shared" ca="1" si="288"/>
        <v>19.04</v>
      </c>
      <c r="P684" s="41">
        <f t="shared" ca="1" si="289"/>
        <v>13.56</v>
      </c>
      <c r="Q684" s="14">
        <f t="shared" ca="1" si="290"/>
        <v>5178</v>
      </c>
      <c r="R684" s="14">
        <f t="shared" ca="1" si="278"/>
        <v>18375.439999999991</v>
      </c>
      <c r="S684" s="41">
        <f t="shared" ca="1" si="291"/>
        <v>17.93</v>
      </c>
      <c r="T684" s="41">
        <f t="shared" ca="1" si="292"/>
        <v>13.72</v>
      </c>
      <c r="U684" s="14">
        <f t="shared" ca="1" si="293"/>
        <v>5153</v>
      </c>
      <c r="V684" s="14">
        <f t="shared" ca="1" si="279"/>
        <v>11694.129999999994</v>
      </c>
      <c r="W684" s="41">
        <f t="shared" ca="1" si="294"/>
        <v>18.39</v>
      </c>
      <c r="X684" s="41">
        <f t="shared" ca="1" si="295"/>
        <v>12.61</v>
      </c>
      <c r="Y684" s="14">
        <f t="shared" ca="1" si="296"/>
        <v>5076</v>
      </c>
      <c r="Z684" s="14">
        <f t="shared" ca="1" si="280"/>
        <v>19339.280000000006</v>
      </c>
      <c r="AA684" s="41">
        <f t="shared" ca="1" si="297"/>
        <v>18.12</v>
      </c>
      <c r="AB684" s="41">
        <f t="shared" ca="1" si="298"/>
        <v>12.59</v>
      </c>
      <c r="AC684" s="14">
        <f t="shared" ca="1" si="299"/>
        <v>4966</v>
      </c>
      <c r="AD684" s="14">
        <f t="shared" ca="1" si="281"/>
        <v>0</v>
      </c>
      <c r="AE684">
        <f t="shared" ca="1" si="282"/>
        <v>4</v>
      </c>
      <c r="AF684" s="46">
        <f t="shared" ca="1" si="283"/>
        <v>-2988.0765114439096</v>
      </c>
      <c r="AH684" s="42">
        <f t="shared" ca="1" si="300"/>
        <v>0.3839423184515306</v>
      </c>
      <c r="AI684" s="42">
        <f t="shared" ca="1" si="300"/>
        <v>0.81585444648357719</v>
      </c>
      <c r="AJ684" s="42">
        <f t="shared" ca="1" si="300"/>
        <v>0.15510201949313618</v>
      </c>
      <c r="AK684" s="42">
        <f t="shared" ca="1" si="300"/>
        <v>0.50077162496083361</v>
      </c>
      <c r="AL684" s="42">
        <f t="shared" ca="1" si="300"/>
        <v>1.7707818433624123E-2</v>
      </c>
      <c r="AM684" s="42">
        <f t="shared" ca="1" si="300"/>
        <v>0.66295034436214806</v>
      </c>
    </row>
    <row r="685" spans="9:39" x14ac:dyDescent="0.3">
      <c r="I685">
        <v>682</v>
      </c>
      <c r="J685" s="14">
        <f t="shared" ca="1" si="284"/>
        <v>-60413</v>
      </c>
      <c r="K685" s="41">
        <f t="shared" ca="1" si="285"/>
        <v>19.22</v>
      </c>
      <c r="L685" s="41">
        <f t="shared" ca="1" si="286"/>
        <v>13.08</v>
      </c>
      <c r="M685" s="14">
        <f t="shared" ca="1" si="287"/>
        <v>5000</v>
      </c>
      <c r="N685" s="14">
        <f t="shared" ca="1" si="277"/>
        <v>20699.999999999993</v>
      </c>
      <c r="O685" s="41">
        <f t="shared" ca="1" si="288"/>
        <v>18.16</v>
      </c>
      <c r="P685" s="41">
        <f t="shared" ca="1" si="289"/>
        <v>12.55</v>
      </c>
      <c r="Q685" s="14">
        <f t="shared" ca="1" si="290"/>
        <v>5005</v>
      </c>
      <c r="R685" s="14">
        <f t="shared" ca="1" si="278"/>
        <v>18078.049999999996</v>
      </c>
      <c r="S685" s="41">
        <f t="shared" ca="1" si="291"/>
        <v>18.28</v>
      </c>
      <c r="T685" s="41">
        <f t="shared" ca="1" si="292"/>
        <v>12.61</v>
      </c>
      <c r="U685" s="14">
        <f t="shared" ca="1" si="293"/>
        <v>5093</v>
      </c>
      <c r="V685" s="14">
        <f t="shared" ca="1" si="279"/>
        <v>18877.310000000009</v>
      </c>
      <c r="W685" s="41">
        <f t="shared" ca="1" si="294"/>
        <v>18.8</v>
      </c>
      <c r="X685" s="41">
        <f t="shared" ca="1" si="295"/>
        <v>12.86</v>
      </c>
      <c r="Y685" s="14">
        <f t="shared" ca="1" si="296"/>
        <v>5120</v>
      </c>
      <c r="Z685" s="14">
        <f t="shared" ca="1" si="280"/>
        <v>20412.800000000007</v>
      </c>
      <c r="AA685" s="41">
        <f t="shared" ca="1" si="297"/>
        <v>18.62</v>
      </c>
      <c r="AB685" s="41">
        <f t="shared" ca="1" si="298"/>
        <v>13.94</v>
      </c>
      <c r="AC685" s="14">
        <f t="shared" ca="1" si="299"/>
        <v>5001</v>
      </c>
      <c r="AD685" s="14">
        <f t="shared" ca="1" si="281"/>
        <v>0</v>
      </c>
      <c r="AE685">
        <f t="shared" ca="1" si="282"/>
        <v>4</v>
      </c>
      <c r="AF685" s="46">
        <f t="shared" ca="1" si="283"/>
        <v>6814.4387225617356</v>
      </c>
      <c r="AH685" s="42">
        <f t="shared" ca="1" si="300"/>
        <v>0.59820137977648613</v>
      </c>
      <c r="AI685" s="42">
        <f t="shared" ca="1" si="300"/>
        <v>0.18690094718931893</v>
      </c>
      <c r="AJ685" s="42">
        <f t="shared" ca="1" si="300"/>
        <v>0.35475536754643655</v>
      </c>
      <c r="AK685" s="42">
        <f t="shared" ca="1" si="300"/>
        <v>0.61100719200085685</v>
      </c>
      <c r="AL685" s="42">
        <f t="shared" ca="1" si="300"/>
        <v>0.64189535485778404</v>
      </c>
      <c r="AM685" s="42">
        <f t="shared" ca="1" si="300"/>
        <v>0.40756732608068391</v>
      </c>
    </row>
    <row r="686" spans="9:39" x14ac:dyDescent="0.3">
      <c r="I686">
        <v>683</v>
      </c>
      <c r="J686" s="14">
        <f t="shared" ca="1" si="284"/>
        <v>-62348</v>
      </c>
      <c r="K686" s="41">
        <f t="shared" ca="1" si="285"/>
        <v>17.88</v>
      </c>
      <c r="L686" s="41">
        <f t="shared" ca="1" si="286"/>
        <v>13.09</v>
      </c>
      <c r="M686" s="14">
        <f t="shared" ca="1" si="287"/>
        <v>5034</v>
      </c>
      <c r="N686" s="14">
        <f t="shared" ca="1" si="277"/>
        <v>14112.859999999997</v>
      </c>
      <c r="O686" s="41">
        <f t="shared" ca="1" si="288"/>
        <v>17.899999999999999</v>
      </c>
      <c r="P686" s="41">
        <f t="shared" ca="1" si="289"/>
        <v>12.78</v>
      </c>
      <c r="Q686" s="14" t="b">
        <f t="shared" ca="1" si="290"/>
        <v>0</v>
      </c>
      <c r="R686" s="14">
        <f t="shared" ca="1" si="278"/>
        <v>-10000</v>
      </c>
      <c r="S686" s="41">
        <f t="shared" ca="1" si="291"/>
        <v>17.86</v>
      </c>
      <c r="T686" s="41">
        <f t="shared" ca="1" si="292"/>
        <v>12.8</v>
      </c>
      <c r="U686" s="14">
        <f t="shared" ca="1" si="293"/>
        <v>5193</v>
      </c>
      <c r="V686" s="14">
        <f t="shared" ca="1" si="279"/>
        <v>16276.579999999994</v>
      </c>
      <c r="W686" s="41">
        <f t="shared" ca="1" si="294"/>
        <v>18.68</v>
      </c>
      <c r="X686" s="41">
        <f t="shared" ca="1" si="295"/>
        <v>13.39</v>
      </c>
      <c r="Y686" s="14">
        <f t="shared" ca="1" si="296"/>
        <v>5053</v>
      </c>
      <c r="Z686" s="14">
        <f t="shared" ca="1" si="280"/>
        <v>16730.369999999995</v>
      </c>
      <c r="AA686" s="41">
        <f t="shared" ca="1" si="297"/>
        <v>18.97</v>
      </c>
      <c r="AB686" s="41">
        <f t="shared" ca="1" si="298"/>
        <v>13.89</v>
      </c>
      <c r="AC686" s="14">
        <f t="shared" ca="1" si="299"/>
        <v>5104</v>
      </c>
      <c r="AD686" s="14">
        <f t="shared" ca="1" si="281"/>
        <v>15928.319999999992</v>
      </c>
      <c r="AE686">
        <f t="shared" ca="1" si="282"/>
        <v>5</v>
      </c>
      <c r="AF686" s="46">
        <f t="shared" ca="1" si="283"/>
        <v>-18031.346926176069</v>
      </c>
      <c r="AH686" s="42">
        <f t="shared" ca="1" si="300"/>
        <v>0.13589654309528032</v>
      </c>
      <c r="AI686" s="42">
        <f t="shared" ca="1" si="300"/>
        <v>0.62313332030275537</v>
      </c>
      <c r="AJ686" s="42">
        <f t="shared" ca="1" si="300"/>
        <v>0.5967457645279246</v>
      </c>
      <c r="AK686" s="42">
        <f t="shared" ca="1" si="300"/>
        <v>0.96508726082856577</v>
      </c>
      <c r="AL686" s="42">
        <f t="shared" ca="1" si="300"/>
        <v>0.71400203941017737</v>
      </c>
      <c r="AM686" s="42">
        <f t="shared" ca="1" si="300"/>
        <v>0.70047984947275366</v>
      </c>
    </row>
    <row r="687" spans="9:39" x14ac:dyDescent="0.3">
      <c r="I687">
        <v>684</v>
      </c>
      <c r="J687" s="14">
        <f t="shared" ca="1" si="284"/>
        <v>-58438</v>
      </c>
      <c r="K687" s="41">
        <f t="shared" ca="1" si="285"/>
        <v>17.89</v>
      </c>
      <c r="L687" s="41">
        <f t="shared" ca="1" si="286"/>
        <v>13.26</v>
      </c>
      <c r="M687" s="14">
        <f t="shared" ca="1" si="287"/>
        <v>5002</v>
      </c>
      <c r="N687" s="14">
        <f t="shared" ca="1" si="277"/>
        <v>13159.260000000006</v>
      </c>
      <c r="O687" s="41">
        <f t="shared" ca="1" si="288"/>
        <v>18.579999999999998</v>
      </c>
      <c r="P687" s="41">
        <f t="shared" ca="1" si="289"/>
        <v>13.15</v>
      </c>
      <c r="Q687" s="14">
        <f t="shared" ca="1" si="290"/>
        <v>5068</v>
      </c>
      <c r="R687" s="14">
        <f t="shared" ca="1" si="278"/>
        <v>17519.239999999991</v>
      </c>
      <c r="S687" s="41">
        <f t="shared" ca="1" si="291"/>
        <v>19.39</v>
      </c>
      <c r="T687" s="41">
        <f t="shared" ca="1" si="292"/>
        <v>13.88</v>
      </c>
      <c r="U687" s="14">
        <f t="shared" ca="1" si="293"/>
        <v>5000</v>
      </c>
      <c r="V687" s="14">
        <f t="shared" ca="1" si="279"/>
        <v>17550</v>
      </c>
      <c r="W687" s="41">
        <f t="shared" ca="1" si="294"/>
        <v>18.8</v>
      </c>
      <c r="X687" s="41">
        <f t="shared" ca="1" si="295"/>
        <v>13.78</v>
      </c>
      <c r="Y687" s="14">
        <f t="shared" ca="1" si="296"/>
        <v>5083</v>
      </c>
      <c r="Z687" s="14">
        <f t="shared" ca="1" si="280"/>
        <v>15516.660000000007</v>
      </c>
      <c r="AA687" s="41">
        <f t="shared" ca="1" si="297"/>
        <v>18.78</v>
      </c>
      <c r="AB687" s="41">
        <f t="shared" ca="1" si="298"/>
        <v>13.48</v>
      </c>
      <c r="AC687" s="14">
        <f t="shared" ca="1" si="299"/>
        <v>4949</v>
      </c>
      <c r="AD687" s="14">
        <f t="shared" ca="1" si="281"/>
        <v>0</v>
      </c>
      <c r="AE687">
        <f t="shared" ca="1" si="282"/>
        <v>4</v>
      </c>
      <c r="AF687" s="46">
        <f t="shared" ca="1" si="283"/>
        <v>-3212.8076075415847</v>
      </c>
      <c r="AH687" s="42">
        <f t="shared" ca="1" si="300"/>
        <v>0.67308568969940907</v>
      </c>
      <c r="AI687" s="42">
        <f t="shared" ca="1" si="300"/>
        <v>0.62732793769723549</v>
      </c>
      <c r="AJ687" s="42">
        <f t="shared" ca="1" si="300"/>
        <v>0.11142300104404723</v>
      </c>
      <c r="AK687" s="42">
        <f t="shared" ca="1" si="300"/>
        <v>0.71873948020227463</v>
      </c>
      <c r="AL687" s="42">
        <f t="shared" ca="1" si="300"/>
        <v>8.0747832667846797E-3</v>
      </c>
      <c r="AM687" s="42">
        <f t="shared" ca="1" si="300"/>
        <v>0.19080187211130528</v>
      </c>
    </row>
    <row r="688" spans="9:39" x14ac:dyDescent="0.3">
      <c r="I688">
        <v>685</v>
      </c>
      <c r="J688" s="14">
        <f t="shared" ca="1" si="284"/>
        <v>-59009</v>
      </c>
      <c r="K688" s="41">
        <f t="shared" ca="1" si="285"/>
        <v>17.86</v>
      </c>
      <c r="L688" s="41">
        <f t="shared" ca="1" si="286"/>
        <v>12.65</v>
      </c>
      <c r="M688" s="14">
        <f t="shared" ca="1" si="287"/>
        <v>5037</v>
      </c>
      <c r="N688" s="14">
        <f t="shared" ca="1" si="277"/>
        <v>16242.769999999997</v>
      </c>
      <c r="O688" s="41">
        <f t="shared" ca="1" si="288"/>
        <v>19.12</v>
      </c>
      <c r="P688" s="41">
        <f t="shared" ca="1" si="289"/>
        <v>12.56</v>
      </c>
      <c r="Q688" s="14">
        <f t="shared" ca="1" si="290"/>
        <v>5149</v>
      </c>
      <c r="R688" s="14">
        <f t="shared" ca="1" si="278"/>
        <v>23777.440000000002</v>
      </c>
      <c r="S688" s="41">
        <f t="shared" ca="1" si="291"/>
        <v>17.850000000000001</v>
      </c>
      <c r="T688" s="41">
        <f t="shared" ca="1" si="292"/>
        <v>13.44</v>
      </c>
      <c r="U688" s="14">
        <f t="shared" ca="1" si="293"/>
        <v>5161</v>
      </c>
      <c r="V688" s="14">
        <f t="shared" ca="1" si="279"/>
        <v>12760.010000000009</v>
      </c>
      <c r="W688" s="41">
        <f t="shared" ca="1" si="294"/>
        <v>18.05</v>
      </c>
      <c r="X688" s="41">
        <f t="shared" ca="1" si="295"/>
        <v>12.79</v>
      </c>
      <c r="Y688" s="14">
        <f t="shared" ca="1" si="296"/>
        <v>5022</v>
      </c>
      <c r="Z688" s="14">
        <f t="shared" ca="1" si="280"/>
        <v>16415.720000000008</v>
      </c>
      <c r="AA688" s="41">
        <f t="shared" ca="1" si="297"/>
        <v>17.760000000000002</v>
      </c>
      <c r="AB688" s="41">
        <f t="shared" ca="1" si="298"/>
        <v>13.44</v>
      </c>
      <c r="AC688" s="14">
        <f t="shared" ca="1" si="299"/>
        <v>5194</v>
      </c>
      <c r="AD688" s="14">
        <f t="shared" ca="1" si="281"/>
        <v>12438.080000000009</v>
      </c>
      <c r="AE688">
        <f t="shared" ca="1" si="282"/>
        <v>5</v>
      </c>
      <c r="AF688" s="46">
        <f t="shared" ca="1" si="283"/>
        <v>9893.3962727518756</v>
      </c>
      <c r="AH688" s="42">
        <f t="shared" ca="1" si="300"/>
        <v>0.25223039391063484</v>
      </c>
      <c r="AI688" s="42">
        <f t="shared" ca="1" si="300"/>
        <v>0.41170272413987186</v>
      </c>
      <c r="AJ688" s="42">
        <f t="shared" ca="1" si="300"/>
        <v>0.99796951222924279</v>
      </c>
      <c r="AK688" s="42">
        <f t="shared" ca="1" si="300"/>
        <v>0.46500575297497848</v>
      </c>
      <c r="AL688" s="42">
        <f t="shared" ca="1" si="300"/>
        <v>0.57412555788917019</v>
      </c>
      <c r="AM688" s="42">
        <f t="shared" ca="1" si="300"/>
        <v>0.77837880567779349</v>
      </c>
    </row>
    <row r="689" spans="9:39" x14ac:dyDescent="0.3">
      <c r="I689">
        <v>686</v>
      </c>
      <c r="J689" s="14">
        <f t="shared" ca="1" si="284"/>
        <v>-58203</v>
      </c>
      <c r="K689" s="41">
        <f t="shared" ca="1" si="285"/>
        <v>18.47</v>
      </c>
      <c r="L689" s="41">
        <f t="shared" ca="1" si="286"/>
        <v>12.58</v>
      </c>
      <c r="M689" s="14">
        <f t="shared" ca="1" si="287"/>
        <v>5165</v>
      </c>
      <c r="N689" s="14">
        <f t="shared" ca="1" si="277"/>
        <v>20421.849999999995</v>
      </c>
      <c r="O689" s="41">
        <f t="shared" ca="1" si="288"/>
        <v>18.510000000000002</v>
      </c>
      <c r="P689" s="41">
        <f t="shared" ca="1" si="289"/>
        <v>12.76</v>
      </c>
      <c r="Q689" s="14">
        <f t="shared" ca="1" si="290"/>
        <v>5131</v>
      </c>
      <c r="R689" s="14">
        <f t="shared" ca="1" si="278"/>
        <v>19503.250000000011</v>
      </c>
      <c r="S689" s="41">
        <f t="shared" ca="1" si="291"/>
        <v>18.760000000000002</v>
      </c>
      <c r="T689" s="41">
        <f t="shared" ca="1" si="292"/>
        <v>13.24</v>
      </c>
      <c r="U689" s="14">
        <f t="shared" ca="1" si="293"/>
        <v>5160</v>
      </c>
      <c r="V689" s="14">
        <f t="shared" ca="1" si="279"/>
        <v>18483.200000000008</v>
      </c>
      <c r="W689" s="41">
        <f t="shared" ca="1" si="294"/>
        <v>18.71</v>
      </c>
      <c r="X689" s="41">
        <f t="shared" ca="1" si="295"/>
        <v>13.73</v>
      </c>
      <c r="Y689" s="14">
        <f t="shared" ca="1" si="296"/>
        <v>5154</v>
      </c>
      <c r="Z689" s="14">
        <f t="shared" ca="1" si="280"/>
        <v>15666.920000000002</v>
      </c>
      <c r="AA689" s="41">
        <f t="shared" ca="1" si="297"/>
        <v>18.04</v>
      </c>
      <c r="AB689" s="41">
        <f t="shared" ca="1" si="298"/>
        <v>13.11</v>
      </c>
      <c r="AC689" s="14">
        <f t="shared" ca="1" si="299"/>
        <v>5024</v>
      </c>
      <c r="AD689" s="14">
        <f t="shared" ca="1" si="281"/>
        <v>0</v>
      </c>
      <c r="AE689">
        <f t="shared" ca="1" si="282"/>
        <v>4</v>
      </c>
      <c r="AF689" s="46">
        <f t="shared" ca="1" si="283"/>
        <v>5989.8476242664874</v>
      </c>
      <c r="AH689" s="42">
        <f t="shared" ref="AH689:AM731" ca="1" si="301">RAND()</f>
        <v>0.56925356791251625</v>
      </c>
      <c r="AI689" s="42">
        <f t="shared" ca="1" si="301"/>
        <v>0.32159882398596196</v>
      </c>
      <c r="AJ689" s="42">
        <f t="shared" ca="1" si="301"/>
        <v>0.88258211848888202</v>
      </c>
      <c r="AK689" s="42">
        <f t="shared" ca="1" si="301"/>
        <v>0.21340644542880671</v>
      </c>
      <c r="AL689" s="42">
        <f t="shared" ca="1" si="301"/>
        <v>0.26067851557981903</v>
      </c>
      <c r="AM689" s="42">
        <f t="shared" ca="1" si="301"/>
        <v>0.26707092665104215</v>
      </c>
    </row>
    <row r="690" spans="9:39" x14ac:dyDescent="0.3">
      <c r="I690">
        <v>687</v>
      </c>
      <c r="J690" s="14">
        <f t="shared" ca="1" si="284"/>
        <v>-63450</v>
      </c>
      <c r="K690" s="41">
        <f t="shared" ca="1" si="285"/>
        <v>19.100000000000001</v>
      </c>
      <c r="L690" s="41">
        <f t="shared" ca="1" si="286"/>
        <v>13</v>
      </c>
      <c r="M690" s="14">
        <f t="shared" ca="1" si="287"/>
        <v>5107</v>
      </c>
      <c r="N690" s="14">
        <f t="shared" ca="1" si="277"/>
        <v>21152.700000000008</v>
      </c>
      <c r="O690" s="41">
        <f t="shared" ca="1" si="288"/>
        <v>17.73</v>
      </c>
      <c r="P690" s="41">
        <f t="shared" ca="1" si="289"/>
        <v>12.67</v>
      </c>
      <c r="Q690" s="14">
        <f t="shared" ca="1" si="290"/>
        <v>5168</v>
      </c>
      <c r="R690" s="14">
        <f t="shared" ca="1" si="278"/>
        <v>16150.080000000002</v>
      </c>
      <c r="S690" s="41">
        <f t="shared" ca="1" si="291"/>
        <v>19.48</v>
      </c>
      <c r="T690" s="41">
        <f t="shared" ca="1" si="292"/>
        <v>13.38</v>
      </c>
      <c r="U690" s="14">
        <f t="shared" ca="1" si="293"/>
        <v>5178</v>
      </c>
      <c r="V690" s="14">
        <f t="shared" ca="1" si="279"/>
        <v>21585.8</v>
      </c>
      <c r="W690" s="41">
        <f t="shared" ca="1" si="294"/>
        <v>18.05</v>
      </c>
      <c r="X690" s="41">
        <f t="shared" ca="1" si="295"/>
        <v>12.81</v>
      </c>
      <c r="Y690" s="14">
        <f t="shared" ca="1" si="296"/>
        <v>5021</v>
      </c>
      <c r="Z690" s="14">
        <f t="shared" ca="1" si="280"/>
        <v>0</v>
      </c>
      <c r="AA690" s="41">
        <f t="shared" ca="1" si="297"/>
        <v>17.82</v>
      </c>
      <c r="AB690" s="41">
        <f t="shared" ca="1" si="298"/>
        <v>13.7</v>
      </c>
      <c r="AC690" s="14">
        <f t="shared" ca="1" si="299"/>
        <v>5163</v>
      </c>
      <c r="AD690" s="14">
        <f t="shared" ca="1" si="281"/>
        <v>0</v>
      </c>
      <c r="AE690">
        <f t="shared" ca="1" si="282"/>
        <v>3</v>
      </c>
      <c r="AF690" s="46">
        <f t="shared" ca="1" si="283"/>
        <v>-10374.768882910943</v>
      </c>
      <c r="AH690" s="42">
        <f t="shared" ca="1" si="301"/>
        <v>0.64536515485589674</v>
      </c>
      <c r="AI690" s="42">
        <f t="shared" ca="1" si="301"/>
        <v>0.14898464090723451</v>
      </c>
      <c r="AJ690" s="42">
        <f t="shared" ca="1" si="301"/>
        <v>0.69740427896804991</v>
      </c>
      <c r="AK690" s="42">
        <f t="shared" ca="1" si="301"/>
        <v>0.41399287531987561</v>
      </c>
      <c r="AL690" s="42">
        <f t="shared" ca="1" si="301"/>
        <v>0.63122870560305055</v>
      </c>
      <c r="AM690" s="42">
        <f t="shared" ca="1" si="301"/>
        <v>5.6467532988216163E-2</v>
      </c>
    </row>
    <row r="691" spans="9:39" x14ac:dyDescent="0.3">
      <c r="I691">
        <v>688</v>
      </c>
      <c r="J691" s="14">
        <f t="shared" ca="1" si="284"/>
        <v>-62496</v>
      </c>
      <c r="K691" s="41">
        <f t="shared" ca="1" si="285"/>
        <v>19.34</v>
      </c>
      <c r="L691" s="41">
        <f t="shared" ca="1" si="286"/>
        <v>12.66</v>
      </c>
      <c r="M691" s="14">
        <f t="shared" ca="1" si="287"/>
        <v>5090</v>
      </c>
      <c r="N691" s="14">
        <f t="shared" ca="1" si="277"/>
        <v>24001.199999999997</v>
      </c>
      <c r="O691" s="41">
        <f t="shared" ca="1" si="288"/>
        <v>18.329999999999998</v>
      </c>
      <c r="P691" s="41">
        <f t="shared" ca="1" si="289"/>
        <v>13.04</v>
      </c>
      <c r="Q691" s="14">
        <f t="shared" ca="1" si="290"/>
        <v>5046</v>
      </c>
      <c r="R691" s="14">
        <f t="shared" ca="1" si="278"/>
        <v>16693.339999999997</v>
      </c>
      <c r="S691" s="41">
        <f t="shared" ca="1" si="291"/>
        <v>17.71</v>
      </c>
      <c r="T691" s="41">
        <f t="shared" ca="1" si="292"/>
        <v>12.72</v>
      </c>
      <c r="U691" s="14">
        <f t="shared" ca="1" si="293"/>
        <v>5107</v>
      </c>
      <c r="V691" s="14">
        <f t="shared" ca="1" si="279"/>
        <v>15483.93</v>
      </c>
      <c r="W691" s="41">
        <f t="shared" ca="1" si="294"/>
        <v>18.28</v>
      </c>
      <c r="X691" s="41">
        <f t="shared" ca="1" si="295"/>
        <v>12.5</v>
      </c>
      <c r="Y691" s="14">
        <f t="shared" ca="1" si="296"/>
        <v>5056</v>
      </c>
      <c r="Z691" s="14">
        <f t="shared" ca="1" si="280"/>
        <v>19223.680000000008</v>
      </c>
      <c r="AA691" s="41">
        <f t="shared" ca="1" si="297"/>
        <v>18.93</v>
      </c>
      <c r="AB691" s="41">
        <f t="shared" ca="1" si="298"/>
        <v>12.58</v>
      </c>
      <c r="AC691" s="14">
        <f t="shared" ca="1" si="299"/>
        <v>5151</v>
      </c>
      <c r="AD691" s="14">
        <f t="shared" ca="1" si="281"/>
        <v>22708.85</v>
      </c>
      <c r="AE691">
        <f t="shared" ca="1" si="282"/>
        <v>5</v>
      </c>
      <c r="AF691" s="46">
        <f t="shared" ca="1" si="283"/>
        <v>19057.160148592873</v>
      </c>
      <c r="AH691" s="42">
        <f t="shared" ca="1" si="301"/>
        <v>0.43253430672399051</v>
      </c>
      <c r="AI691" s="42">
        <f t="shared" ca="1" si="301"/>
        <v>0.28170022802240069</v>
      </c>
      <c r="AJ691" s="42">
        <f t="shared" ca="1" si="301"/>
        <v>0.71894893907121826</v>
      </c>
      <c r="AK691" s="42">
        <f t="shared" ca="1" si="301"/>
        <v>0.53624853883037882</v>
      </c>
      <c r="AL691" s="42">
        <f t="shared" ca="1" si="301"/>
        <v>0.49712415523776665</v>
      </c>
      <c r="AM691" s="42">
        <f t="shared" ca="1" si="301"/>
        <v>0.95704773051858139</v>
      </c>
    </row>
    <row r="692" spans="9:39" x14ac:dyDescent="0.3">
      <c r="I692">
        <v>689</v>
      </c>
      <c r="J692" s="14">
        <f t="shared" ca="1" si="284"/>
        <v>-60081</v>
      </c>
      <c r="K692" s="41">
        <f t="shared" ca="1" si="285"/>
        <v>18.23</v>
      </c>
      <c r="L692" s="41">
        <f t="shared" ca="1" si="286"/>
        <v>12.74</v>
      </c>
      <c r="M692" s="14">
        <f t="shared" ca="1" si="287"/>
        <v>5344</v>
      </c>
      <c r="N692" s="14">
        <f t="shared" ca="1" si="277"/>
        <v>19338.560000000001</v>
      </c>
      <c r="O692" s="41">
        <f t="shared" ca="1" si="288"/>
        <v>19.29</v>
      </c>
      <c r="P692" s="41">
        <f t="shared" ca="1" si="289"/>
        <v>12.89</v>
      </c>
      <c r="Q692" s="14">
        <f t="shared" ca="1" si="290"/>
        <v>5197</v>
      </c>
      <c r="R692" s="14">
        <f t="shared" ca="1" si="278"/>
        <v>23260.799999999996</v>
      </c>
      <c r="S692" s="41">
        <f t="shared" ca="1" si="291"/>
        <v>18.989999999999998</v>
      </c>
      <c r="T692" s="41">
        <f t="shared" ca="1" si="292"/>
        <v>13.88</v>
      </c>
      <c r="U692" s="14">
        <f t="shared" ca="1" si="293"/>
        <v>5158</v>
      </c>
      <c r="V692" s="14">
        <f t="shared" ca="1" si="279"/>
        <v>16357.379999999986</v>
      </c>
      <c r="W692" s="41">
        <f t="shared" ca="1" si="294"/>
        <v>18.03</v>
      </c>
      <c r="X692" s="41">
        <f t="shared" ca="1" si="295"/>
        <v>13.65</v>
      </c>
      <c r="Y692" s="14">
        <f t="shared" ca="1" si="296"/>
        <v>5076</v>
      </c>
      <c r="Z692" s="14">
        <f t="shared" ca="1" si="280"/>
        <v>12232.880000000005</v>
      </c>
      <c r="AA692" s="41">
        <f t="shared" ca="1" si="297"/>
        <v>19.350000000000001</v>
      </c>
      <c r="AB692" s="41">
        <f t="shared" ca="1" si="298"/>
        <v>12.73</v>
      </c>
      <c r="AC692" s="14">
        <f t="shared" ca="1" si="299"/>
        <v>5007</v>
      </c>
      <c r="AD692" s="14">
        <f t="shared" ca="1" si="281"/>
        <v>23146.340000000004</v>
      </c>
      <c r="AE692">
        <f t="shared" ca="1" si="282"/>
        <v>5</v>
      </c>
      <c r="AF692" s="46">
        <f t="shared" ca="1" si="283"/>
        <v>18476.230052980809</v>
      </c>
      <c r="AH692" s="42">
        <f t="shared" ca="1" si="301"/>
        <v>0.89209300538144021</v>
      </c>
      <c r="AI692" s="42">
        <f t="shared" ca="1" si="301"/>
        <v>0.70077102841919137</v>
      </c>
      <c r="AJ692" s="42">
        <f t="shared" ca="1" si="301"/>
        <v>0.82048779957779316</v>
      </c>
      <c r="AK692" s="42">
        <f t="shared" ca="1" si="301"/>
        <v>0.71776731615014688</v>
      </c>
      <c r="AL692" s="42">
        <f t="shared" ca="1" si="301"/>
        <v>0.49148747991078456</v>
      </c>
      <c r="AM692" s="42">
        <f t="shared" ca="1" si="301"/>
        <v>0.80056201157395068</v>
      </c>
    </row>
    <row r="693" spans="9:39" x14ac:dyDescent="0.3">
      <c r="I693">
        <v>690</v>
      </c>
      <c r="J693" s="14">
        <f t="shared" ca="1" si="284"/>
        <v>-59177</v>
      </c>
      <c r="K693" s="41">
        <f t="shared" ca="1" si="285"/>
        <v>18.87</v>
      </c>
      <c r="L693" s="41">
        <f t="shared" ca="1" si="286"/>
        <v>13.53</v>
      </c>
      <c r="M693" s="14">
        <f t="shared" ca="1" si="287"/>
        <v>4900</v>
      </c>
      <c r="N693" s="14">
        <f t="shared" ca="1" si="277"/>
        <v>16166.000000000007</v>
      </c>
      <c r="O693" s="41">
        <f t="shared" ca="1" si="288"/>
        <v>18.47</v>
      </c>
      <c r="P693" s="41">
        <f t="shared" ca="1" si="289"/>
        <v>13.38</v>
      </c>
      <c r="Q693" s="14" t="b">
        <f t="shared" ca="1" si="290"/>
        <v>0</v>
      </c>
      <c r="R693" s="14">
        <f t="shared" ca="1" si="278"/>
        <v>-10000</v>
      </c>
      <c r="S693" s="41">
        <f t="shared" ca="1" si="291"/>
        <v>19.5</v>
      </c>
      <c r="T693" s="41">
        <f t="shared" ca="1" si="292"/>
        <v>12.87</v>
      </c>
      <c r="U693" s="14">
        <f t="shared" ca="1" si="293"/>
        <v>5118</v>
      </c>
      <c r="V693" s="14">
        <f t="shared" ca="1" si="279"/>
        <v>23932.340000000004</v>
      </c>
      <c r="W693" s="41">
        <f t="shared" ca="1" si="294"/>
        <v>18.91</v>
      </c>
      <c r="X693" s="41">
        <f t="shared" ca="1" si="295"/>
        <v>13.46</v>
      </c>
      <c r="Y693" s="14">
        <f t="shared" ca="1" si="296"/>
        <v>5091</v>
      </c>
      <c r="Z693" s="14">
        <f t="shared" ca="1" si="280"/>
        <v>17745.949999999997</v>
      </c>
      <c r="AA693" s="41">
        <f t="shared" ca="1" si="297"/>
        <v>17.989999999999998</v>
      </c>
      <c r="AB693" s="41">
        <f t="shared" ca="1" si="298"/>
        <v>13.07</v>
      </c>
      <c r="AC693" s="14">
        <f t="shared" ca="1" si="299"/>
        <v>5072</v>
      </c>
      <c r="AD693" s="14">
        <f t="shared" ca="1" si="281"/>
        <v>0</v>
      </c>
      <c r="AE693">
        <f t="shared" ca="1" si="282"/>
        <v>4</v>
      </c>
      <c r="AF693" s="46">
        <f t="shared" ca="1" si="283"/>
        <v>-17618.407838388634</v>
      </c>
      <c r="AH693" s="42">
        <f t="shared" ca="1" si="301"/>
        <v>3.4405189583200602E-2</v>
      </c>
      <c r="AI693" s="42">
        <f t="shared" ca="1" si="301"/>
        <v>0.13606930869153999</v>
      </c>
      <c r="AJ693" s="42">
        <f t="shared" ca="1" si="301"/>
        <v>0.10775348064158863</v>
      </c>
      <c r="AK693" s="42">
        <f t="shared" ca="1" si="301"/>
        <v>0.63824925506695152</v>
      </c>
      <c r="AL693" s="42">
        <f t="shared" ca="1" si="301"/>
        <v>0.94994573447059127</v>
      </c>
      <c r="AM693" s="42">
        <f t="shared" ca="1" si="301"/>
        <v>0.26083886585378369</v>
      </c>
    </row>
    <row r="694" spans="9:39" x14ac:dyDescent="0.3">
      <c r="I694">
        <v>691</v>
      </c>
      <c r="J694" s="14">
        <f t="shared" ca="1" si="284"/>
        <v>-59358</v>
      </c>
      <c r="K694" s="41">
        <f t="shared" ca="1" si="285"/>
        <v>18.18</v>
      </c>
      <c r="L694" s="41">
        <f t="shared" ca="1" si="286"/>
        <v>12.93</v>
      </c>
      <c r="M694" s="14">
        <f t="shared" ca="1" si="287"/>
        <v>5339</v>
      </c>
      <c r="N694" s="14">
        <f t="shared" ca="1" si="277"/>
        <v>18029.75</v>
      </c>
      <c r="O694" s="41">
        <f t="shared" ca="1" si="288"/>
        <v>19.02</v>
      </c>
      <c r="P694" s="41">
        <f t="shared" ca="1" si="289"/>
        <v>13.03</v>
      </c>
      <c r="Q694" s="14">
        <f t="shared" ca="1" si="290"/>
        <v>5010</v>
      </c>
      <c r="R694" s="14">
        <f t="shared" ca="1" si="278"/>
        <v>20009.900000000001</v>
      </c>
      <c r="S694" s="41">
        <f t="shared" ca="1" si="291"/>
        <v>18.75</v>
      </c>
      <c r="T694" s="41">
        <f t="shared" ca="1" si="292"/>
        <v>13.71</v>
      </c>
      <c r="U694" s="14">
        <f t="shared" ca="1" si="293"/>
        <v>5159</v>
      </c>
      <c r="V694" s="14">
        <f t="shared" ca="1" si="279"/>
        <v>16001.359999999997</v>
      </c>
      <c r="W694" s="41">
        <f t="shared" ca="1" si="294"/>
        <v>18.809999999999999</v>
      </c>
      <c r="X694" s="41">
        <f t="shared" ca="1" si="295"/>
        <v>13.63</v>
      </c>
      <c r="Y694" s="14">
        <f t="shared" ca="1" si="296"/>
        <v>5163</v>
      </c>
      <c r="Z694" s="14">
        <f t="shared" ca="1" si="280"/>
        <v>16744.339999999989</v>
      </c>
      <c r="AA694" s="41">
        <f t="shared" ca="1" si="297"/>
        <v>19.149999999999999</v>
      </c>
      <c r="AB694" s="41">
        <f t="shared" ca="1" si="298"/>
        <v>12.67</v>
      </c>
      <c r="AC694" s="14">
        <f t="shared" ca="1" si="299"/>
        <v>5195</v>
      </c>
      <c r="AD694" s="14">
        <f t="shared" ca="1" si="281"/>
        <v>0</v>
      </c>
      <c r="AE694">
        <f t="shared" ca="1" si="282"/>
        <v>4</v>
      </c>
      <c r="AF694" s="46">
        <f t="shared" ca="1" si="283"/>
        <v>2035.9187717859793</v>
      </c>
      <c r="AH694" s="42">
        <f t="shared" ca="1" si="301"/>
        <v>0.89431538671823874</v>
      </c>
      <c r="AI694" s="42">
        <f t="shared" ca="1" si="301"/>
        <v>0.35719532255759956</v>
      </c>
      <c r="AJ694" s="42">
        <f t="shared" ca="1" si="301"/>
        <v>0.79817414210648763</v>
      </c>
      <c r="AK694" s="42">
        <f t="shared" ca="1" si="301"/>
        <v>0.43982630435454473</v>
      </c>
      <c r="AL694" s="42">
        <f t="shared" ca="1" si="301"/>
        <v>0.44963366481258571</v>
      </c>
      <c r="AM694" s="42">
        <f t="shared" ca="1" si="301"/>
        <v>0.21999706632841864</v>
      </c>
    </row>
    <row r="695" spans="9:39" x14ac:dyDescent="0.3">
      <c r="I695">
        <v>692</v>
      </c>
      <c r="J695" s="14">
        <f t="shared" ca="1" si="284"/>
        <v>-62499</v>
      </c>
      <c r="K695" s="41">
        <f t="shared" ca="1" si="285"/>
        <v>19.350000000000001</v>
      </c>
      <c r="L695" s="41">
        <f t="shared" ca="1" si="286"/>
        <v>13.28</v>
      </c>
      <c r="M695" s="14">
        <f t="shared" ca="1" si="287"/>
        <v>5070</v>
      </c>
      <c r="N695" s="14">
        <f t="shared" ca="1" si="277"/>
        <v>20774.900000000009</v>
      </c>
      <c r="O695" s="41">
        <f t="shared" ca="1" si="288"/>
        <v>19.309999999999999</v>
      </c>
      <c r="P695" s="41">
        <f t="shared" ca="1" si="289"/>
        <v>13.56</v>
      </c>
      <c r="Q695" s="14">
        <f t="shared" ca="1" si="290"/>
        <v>5185</v>
      </c>
      <c r="R695" s="14">
        <f t="shared" ca="1" si="278"/>
        <v>19813.749999999989</v>
      </c>
      <c r="S695" s="41">
        <f t="shared" ca="1" si="291"/>
        <v>18.88</v>
      </c>
      <c r="T695" s="41">
        <f t="shared" ca="1" si="292"/>
        <v>12.62</v>
      </c>
      <c r="U695" s="14">
        <f t="shared" ca="1" si="293"/>
        <v>5013</v>
      </c>
      <c r="V695" s="14">
        <f t="shared" ca="1" si="279"/>
        <v>21381.379999999997</v>
      </c>
      <c r="W695" s="41">
        <f t="shared" ca="1" si="294"/>
        <v>18.52</v>
      </c>
      <c r="X695" s="41">
        <f t="shared" ca="1" si="295"/>
        <v>13.75</v>
      </c>
      <c r="Y695" s="14">
        <f t="shared" ca="1" si="296"/>
        <v>5098</v>
      </c>
      <c r="Z695" s="14">
        <f t="shared" ca="1" si="280"/>
        <v>14317.46</v>
      </c>
      <c r="AA695" s="41">
        <f t="shared" ca="1" si="297"/>
        <v>18.82</v>
      </c>
      <c r="AB695" s="41">
        <f t="shared" ca="1" si="298"/>
        <v>13.47</v>
      </c>
      <c r="AC695" s="14">
        <f t="shared" ca="1" si="299"/>
        <v>4907</v>
      </c>
      <c r="AD695" s="14">
        <f t="shared" ca="1" si="281"/>
        <v>16252.449999999997</v>
      </c>
      <c r="AE695">
        <f t="shared" ca="1" si="282"/>
        <v>5</v>
      </c>
      <c r="AF695" s="46">
        <f t="shared" ca="1" si="283"/>
        <v>15256.503400551932</v>
      </c>
      <c r="AH695" s="42">
        <f t="shared" ca="1" si="301"/>
        <v>0.38838646626940065</v>
      </c>
      <c r="AI695" s="42">
        <f t="shared" ca="1" si="301"/>
        <v>0.82174389274655557</v>
      </c>
      <c r="AJ695" s="42">
        <f t="shared" ca="1" si="301"/>
        <v>0.47349878666920375</v>
      </c>
      <c r="AK695" s="42">
        <f t="shared" ca="1" si="301"/>
        <v>0.98797931208409906</v>
      </c>
      <c r="AL695" s="42">
        <f t="shared" ca="1" si="301"/>
        <v>8.5572263944334037E-2</v>
      </c>
      <c r="AM695" s="42">
        <f t="shared" ca="1" si="301"/>
        <v>0.76808425443523942</v>
      </c>
    </row>
    <row r="696" spans="9:39" x14ac:dyDescent="0.3">
      <c r="I696">
        <v>693</v>
      </c>
      <c r="J696" s="14">
        <f t="shared" ca="1" si="284"/>
        <v>-60413</v>
      </c>
      <c r="K696" s="41">
        <f t="shared" ca="1" si="285"/>
        <v>19.13</v>
      </c>
      <c r="L696" s="41">
        <f t="shared" ca="1" si="286"/>
        <v>13.1</v>
      </c>
      <c r="M696" s="14">
        <f t="shared" ca="1" si="287"/>
        <v>5249</v>
      </c>
      <c r="N696" s="14">
        <f t="shared" ref="N696:N759" ca="1" si="302">(K696-L696)*M696-$B$3</f>
        <v>21651.469999999998</v>
      </c>
      <c r="O696" s="41">
        <f t="shared" ca="1" si="288"/>
        <v>17.899999999999999</v>
      </c>
      <c r="P696" s="41">
        <f t="shared" ca="1" si="289"/>
        <v>12.97</v>
      </c>
      <c r="Q696" s="14" t="b">
        <f t="shared" ca="1" si="290"/>
        <v>0</v>
      </c>
      <c r="R696" s="14">
        <f t="shared" ref="R696:R759" ca="1" si="303">(O696-P696)*Q696-$B$3</f>
        <v>-10000</v>
      </c>
      <c r="S696" s="41">
        <f t="shared" ca="1" si="291"/>
        <v>19.48</v>
      </c>
      <c r="T696" s="41">
        <f t="shared" ca="1" si="292"/>
        <v>12.97</v>
      </c>
      <c r="U696" s="14">
        <f t="shared" ca="1" si="293"/>
        <v>5100</v>
      </c>
      <c r="V696" s="14">
        <f t="shared" ref="V696:V759" ca="1" si="304">(S696-T696)*U696-$B$3</f>
        <v>23201</v>
      </c>
      <c r="W696" s="41">
        <f t="shared" ca="1" si="294"/>
        <v>18.350000000000001</v>
      </c>
      <c r="X696" s="41">
        <f t="shared" ca="1" si="295"/>
        <v>13.67</v>
      </c>
      <c r="Y696" s="14">
        <f t="shared" ca="1" si="296"/>
        <v>4999</v>
      </c>
      <c r="Z696" s="14">
        <f t="shared" ref="Z696:Z759" ca="1" si="305">IF(AE696&lt;=3,0,(W696-X696)*Y696-$B$3)</f>
        <v>13395.320000000007</v>
      </c>
      <c r="AA696" s="41">
        <f t="shared" ca="1" si="297"/>
        <v>19.41</v>
      </c>
      <c r="AB696" s="41">
        <f t="shared" ca="1" si="298"/>
        <v>13.79</v>
      </c>
      <c r="AC696" s="14">
        <f t="shared" ca="1" si="299"/>
        <v>5198</v>
      </c>
      <c r="AD696" s="14">
        <f t="shared" ref="AD696:AD759" ca="1" si="306">IF(AE696&lt;=4,0,(AA696-AB696)*AC696-$B$3)</f>
        <v>0</v>
      </c>
      <c r="AE696">
        <f t="shared" ref="AE696:AE759" ca="1" si="307">IF(AM696&lt;=0.1,3,IF(AND(AM696&gt;0.1,AM696&lt;0.7),4,IF(AM696&gt;=0.7,5,FALSE)))</f>
        <v>4</v>
      </c>
      <c r="AF696" s="46">
        <f t="shared" ref="AF696:AF759" ca="1" si="308">NPV($B$4,J696,N696,R696,V696,Z696,AD696)</f>
        <v>-17732.73040672153</v>
      </c>
      <c r="AH696" s="42">
        <f t="shared" ca="1" si="301"/>
        <v>0.99879886143841479</v>
      </c>
      <c r="AI696" s="42">
        <f t="shared" ca="1" si="301"/>
        <v>0.21663675237585966</v>
      </c>
      <c r="AJ696" s="42">
        <f t="shared" ca="1" si="301"/>
        <v>0.73907900339697408</v>
      </c>
      <c r="AK696" s="42">
        <f t="shared" ca="1" si="301"/>
        <v>5.2530115456190685E-2</v>
      </c>
      <c r="AL696" s="42">
        <f t="shared" ca="1" si="301"/>
        <v>0.77294598308722484</v>
      </c>
      <c r="AM696" s="42">
        <f t="shared" ca="1" si="301"/>
        <v>0.37552798172348945</v>
      </c>
    </row>
    <row r="697" spans="9:39" x14ac:dyDescent="0.3">
      <c r="I697">
        <v>694</v>
      </c>
      <c r="J697" s="14">
        <f t="shared" ca="1" si="284"/>
        <v>-59463</v>
      </c>
      <c r="K697" s="41">
        <f t="shared" ca="1" si="285"/>
        <v>19.34</v>
      </c>
      <c r="L697" s="41">
        <f t="shared" ca="1" si="286"/>
        <v>12.86</v>
      </c>
      <c r="M697" s="14">
        <f t="shared" ca="1" si="287"/>
        <v>5239</v>
      </c>
      <c r="N697" s="14">
        <f t="shared" ca="1" si="302"/>
        <v>23948.720000000001</v>
      </c>
      <c r="O697" s="41">
        <f t="shared" ca="1" si="288"/>
        <v>18.46</v>
      </c>
      <c r="P697" s="41">
        <f t="shared" ca="1" si="289"/>
        <v>13.91</v>
      </c>
      <c r="Q697" s="14">
        <f t="shared" ca="1" si="290"/>
        <v>5065</v>
      </c>
      <c r="R697" s="14">
        <f t="shared" ca="1" si="303"/>
        <v>13045.750000000004</v>
      </c>
      <c r="S697" s="41">
        <f t="shared" ca="1" si="291"/>
        <v>18.46</v>
      </c>
      <c r="T697" s="41">
        <f t="shared" ca="1" si="292"/>
        <v>12.74</v>
      </c>
      <c r="U697" s="14">
        <f t="shared" ca="1" si="293"/>
        <v>4987</v>
      </c>
      <c r="V697" s="14">
        <f t="shared" ca="1" si="304"/>
        <v>18525.640000000003</v>
      </c>
      <c r="W697" s="41">
        <f t="shared" ca="1" si="294"/>
        <v>19.37</v>
      </c>
      <c r="X697" s="41">
        <f t="shared" ca="1" si="295"/>
        <v>13.75</v>
      </c>
      <c r="Y697" s="14">
        <f t="shared" ca="1" si="296"/>
        <v>5048</v>
      </c>
      <c r="Z697" s="14">
        <f t="shared" ca="1" si="305"/>
        <v>18369.760000000006</v>
      </c>
      <c r="AA697" s="41">
        <f t="shared" ca="1" si="297"/>
        <v>17.829999999999998</v>
      </c>
      <c r="AB697" s="41">
        <f t="shared" ca="1" si="298"/>
        <v>12.63</v>
      </c>
      <c r="AC697" s="14">
        <f t="shared" ca="1" si="299"/>
        <v>5100</v>
      </c>
      <c r="AD697" s="14">
        <f t="shared" ca="1" si="306"/>
        <v>0</v>
      </c>
      <c r="AE697">
        <f t="shared" ca="1" si="307"/>
        <v>4</v>
      </c>
      <c r="AF697" s="46">
        <f t="shared" ca="1" si="308"/>
        <v>4571.5643382125145</v>
      </c>
      <c r="AH697" s="42">
        <f t="shared" ca="1" si="301"/>
        <v>0.80522887720748204</v>
      </c>
      <c r="AI697" s="42">
        <f t="shared" ca="1" si="301"/>
        <v>0.86054287101850757</v>
      </c>
      <c r="AJ697" s="42">
        <f t="shared" ca="1" si="301"/>
        <v>1.7322602023112088E-2</v>
      </c>
      <c r="AK697" s="42">
        <f t="shared" ca="1" si="301"/>
        <v>0.27342747686414037</v>
      </c>
      <c r="AL697" s="42">
        <f t="shared" ca="1" si="301"/>
        <v>0.48964927045240503</v>
      </c>
      <c r="AM697" s="42">
        <f t="shared" ca="1" si="301"/>
        <v>0.29663856729541915</v>
      </c>
    </row>
    <row r="698" spans="9:39" x14ac:dyDescent="0.3">
      <c r="I698">
        <v>695</v>
      </c>
      <c r="J698" s="14">
        <f t="shared" ca="1" si="284"/>
        <v>-60678</v>
      </c>
      <c r="K698" s="41">
        <f t="shared" ca="1" si="285"/>
        <v>17.82</v>
      </c>
      <c r="L698" s="41">
        <f t="shared" ca="1" si="286"/>
        <v>12.79</v>
      </c>
      <c r="M698" s="14">
        <f t="shared" ca="1" si="287"/>
        <v>5157</v>
      </c>
      <c r="N698" s="14">
        <f t="shared" ca="1" si="302"/>
        <v>15939.710000000006</v>
      </c>
      <c r="O698" s="41">
        <f t="shared" ca="1" si="288"/>
        <v>19.13</v>
      </c>
      <c r="P698" s="41">
        <f t="shared" ca="1" si="289"/>
        <v>13.96</v>
      </c>
      <c r="Q698" s="14" t="b">
        <f t="shared" ca="1" si="290"/>
        <v>0</v>
      </c>
      <c r="R698" s="14">
        <f t="shared" ca="1" si="303"/>
        <v>-10000</v>
      </c>
      <c r="S698" s="41">
        <f t="shared" ca="1" si="291"/>
        <v>17.97</v>
      </c>
      <c r="T698" s="41">
        <f t="shared" ca="1" si="292"/>
        <v>12.88</v>
      </c>
      <c r="U698" s="14">
        <f t="shared" ca="1" si="293"/>
        <v>5017</v>
      </c>
      <c r="V698" s="14">
        <f t="shared" ca="1" si="304"/>
        <v>15536.529999999992</v>
      </c>
      <c r="W698" s="41">
        <f t="shared" ca="1" si="294"/>
        <v>17.809999999999999</v>
      </c>
      <c r="X698" s="41">
        <f t="shared" ca="1" si="295"/>
        <v>13.39</v>
      </c>
      <c r="Y698" s="14">
        <f t="shared" ca="1" si="296"/>
        <v>5187</v>
      </c>
      <c r="Z698" s="14">
        <f t="shared" ca="1" si="305"/>
        <v>12926.53999999999</v>
      </c>
      <c r="AA698" s="41">
        <f t="shared" ca="1" si="297"/>
        <v>19.190000000000001</v>
      </c>
      <c r="AB698" s="41">
        <f t="shared" ca="1" si="298"/>
        <v>12.75</v>
      </c>
      <c r="AC698" s="14">
        <f t="shared" ca="1" si="299"/>
        <v>5164</v>
      </c>
      <c r="AD698" s="14">
        <f t="shared" ca="1" si="306"/>
        <v>0</v>
      </c>
      <c r="AE698">
        <f t="shared" ca="1" si="307"/>
        <v>4</v>
      </c>
      <c r="AF698" s="46">
        <f t="shared" ca="1" si="308"/>
        <v>-29487.454278291341</v>
      </c>
      <c r="AH698" s="42">
        <f t="shared" ca="1" si="301"/>
        <v>0.33202870936490958</v>
      </c>
      <c r="AI698" s="42">
        <f t="shared" ca="1" si="301"/>
        <v>0.38709038435744436</v>
      </c>
      <c r="AJ698" s="42">
        <f t="shared" ca="1" si="301"/>
        <v>0.59173471448527604</v>
      </c>
      <c r="AK698" s="42">
        <f t="shared" ca="1" si="301"/>
        <v>0.45287648481586396</v>
      </c>
      <c r="AL698" s="42">
        <f t="shared" ca="1" si="301"/>
        <v>0.97407248316719819</v>
      </c>
      <c r="AM698" s="42">
        <f t="shared" ca="1" si="301"/>
        <v>0.42052000004005541</v>
      </c>
    </row>
    <row r="699" spans="9:39" x14ac:dyDescent="0.3">
      <c r="I699">
        <v>696</v>
      </c>
      <c r="J699" s="14">
        <f t="shared" ca="1" si="284"/>
        <v>-59176</v>
      </c>
      <c r="K699" s="41">
        <f t="shared" ca="1" si="285"/>
        <v>18.170000000000002</v>
      </c>
      <c r="L699" s="41">
        <f t="shared" ca="1" si="286"/>
        <v>12.85</v>
      </c>
      <c r="M699" s="14">
        <f t="shared" ca="1" si="287"/>
        <v>5114</v>
      </c>
      <c r="N699" s="14">
        <f t="shared" ca="1" si="302"/>
        <v>17206.48000000001</v>
      </c>
      <c r="O699" s="41">
        <f t="shared" ca="1" si="288"/>
        <v>19.2</v>
      </c>
      <c r="P699" s="41">
        <f t="shared" ca="1" si="289"/>
        <v>13.01</v>
      </c>
      <c r="Q699" s="14">
        <f t="shared" ca="1" si="290"/>
        <v>5082</v>
      </c>
      <c r="R699" s="14">
        <f t="shared" ca="1" si="303"/>
        <v>21457.579999999998</v>
      </c>
      <c r="S699" s="41">
        <f t="shared" ca="1" si="291"/>
        <v>17.7</v>
      </c>
      <c r="T699" s="41">
        <f t="shared" ca="1" si="292"/>
        <v>12.64</v>
      </c>
      <c r="U699" s="14">
        <f t="shared" ca="1" si="293"/>
        <v>5038</v>
      </c>
      <c r="V699" s="14">
        <f t="shared" ca="1" si="304"/>
        <v>15492.279999999995</v>
      </c>
      <c r="W699" s="41">
        <f t="shared" ca="1" si="294"/>
        <v>18.07</v>
      </c>
      <c r="X699" s="41">
        <f t="shared" ca="1" si="295"/>
        <v>13.36</v>
      </c>
      <c r="Y699" s="14">
        <f t="shared" ca="1" si="296"/>
        <v>5045</v>
      </c>
      <c r="Z699" s="14">
        <f t="shared" ca="1" si="305"/>
        <v>13761.950000000004</v>
      </c>
      <c r="AA699" s="41">
        <f t="shared" ca="1" si="297"/>
        <v>18.670000000000002</v>
      </c>
      <c r="AB699" s="41">
        <f t="shared" ca="1" si="298"/>
        <v>13.28</v>
      </c>
      <c r="AC699" s="14">
        <f t="shared" ca="1" si="299"/>
        <v>5098</v>
      </c>
      <c r="AD699" s="14">
        <f t="shared" ca="1" si="306"/>
        <v>17478.220000000012</v>
      </c>
      <c r="AE699">
        <f t="shared" ca="1" si="307"/>
        <v>5</v>
      </c>
      <c r="AF699" s="46">
        <f t="shared" ca="1" si="308"/>
        <v>12380.010632351577</v>
      </c>
      <c r="AH699" s="42">
        <f t="shared" ca="1" si="301"/>
        <v>0.21106343316093612</v>
      </c>
      <c r="AI699" s="42">
        <f t="shared" ca="1" si="301"/>
        <v>0.65927284672628905</v>
      </c>
      <c r="AJ699" s="42">
        <f t="shared" ca="1" si="301"/>
        <v>0.22643566248777103</v>
      </c>
      <c r="AK699" s="42">
        <f t="shared" ca="1" si="301"/>
        <v>0.27090023007919539</v>
      </c>
      <c r="AL699" s="42">
        <f t="shared" ca="1" si="301"/>
        <v>0.3074677343295309</v>
      </c>
      <c r="AM699" s="42">
        <f t="shared" ca="1" si="301"/>
        <v>0.98532328527615209</v>
      </c>
    </row>
    <row r="700" spans="9:39" x14ac:dyDescent="0.3">
      <c r="I700">
        <v>697</v>
      </c>
      <c r="J700" s="14">
        <f t="shared" ca="1" si="284"/>
        <v>-62323</v>
      </c>
      <c r="K700" s="41">
        <f t="shared" ca="1" si="285"/>
        <v>18.100000000000001</v>
      </c>
      <c r="L700" s="41">
        <f t="shared" ca="1" si="286"/>
        <v>13.56</v>
      </c>
      <c r="M700" s="14">
        <f t="shared" ca="1" si="287"/>
        <v>5102</v>
      </c>
      <c r="N700" s="14">
        <f t="shared" ca="1" si="302"/>
        <v>13163.080000000005</v>
      </c>
      <c r="O700" s="41">
        <f t="shared" ca="1" si="288"/>
        <v>18.46</v>
      </c>
      <c r="P700" s="41">
        <f t="shared" ca="1" si="289"/>
        <v>12.86</v>
      </c>
      <c r="Q700" s="14">
        <f t="shared" ca="1" si="290"/>
        <v>5003</v>
      </c>
      <c r="R700" s="14">
        <f t="shared" ca="1" si="303"/>
        <v>18016.800000000007</v>
      </c>
      <c r="S700" s="41">
        <f t="shared" ca="1" si="291"/>
        <v>18.66</v>
      </c>
      <c r="T700" s="41">
        <f t="shared" ca="1" si="292"/>
        <v>13.5</v>
      </c>
      <c r="U700" s="14">
        <f t="shared" ca="1" si="293"/>
        <v>5138</v>
      </c>
      <c r="V700" s="14">
        <f t="shared" ca="1" si="304"/>
        <v>16512.080000000002</v>
      </c>
      <c r="W700" s="41">
        <f t="shared" ca="1" si="294"/>
        <v>19.29</v>
      </c>
      <c r="X700" s="41">
        <f t="shared" ca="1" si="295"/>
        <v>13.93</v>
      </c>
      <c r="Y700" s="14">
        <f t="shared" ca="1" si="296"/>
        <v>5009</v>
      </c>
      <c r="Z700" s="14">
        <f t="shared" ca="1" si="305"/>
        <v>16848.239999999998</v>
      </c>
      <c r="AA700" s="41">
        <f t="shared" ca="1" si="297"/>
        <v>18.48</v>
      </c>
      <c r="AB700" s="41">
        <f t="shared" ca="1" si="298"/>
        <v>13.93</v>
      </c>
      <c r="AC700" s="14">
        <f t="shared" ca="1" si="299"/>
        <v>5110</v>
      </c>
      <c r="AD700" s="14">
        <f t="shared" ca="1" si="306"/>
        <v>0</v>
      </c>
      <c r="AE700">
        <f t="shared" ca="1" si="307"/>
        <v>4</v>
      </c>
      <c r="AF700" s="46">
        <f t="shared" ca="1" si="308"/>
        <v>-6283.8370074208315</v>
      </c>
      <c r="AH700" s="42">
        <f t="shared" ca="1" si="301"/>
        <v>0.45681586005824293</v>
      </c>
      <c r="AI700" s="42">
        <f t="shared" ca="1" si="301"/>
        <v>0.90952117924155629</v>
      </c>
      <c r="AJ700" s="42">
        <f t="shared" ca="1" si="301"/>
        <v>0.23520336486412674</v>
      </c>
      <c r="AK700" s="42">
        <f t="shared" ca="1" si="301"/>
        <v>0.63963010328275749</v>
      </c>
      <c r="AL700" s="42">
        <f t="shared" ca="1" si="301"/>
        <v>0.60974131016328348</v>
      </c>
      <c r="AM700" s="42">
        <f t="shared" ca="1" si="301"/>
        <v>0.56482934683960806</v>
      </c>
    </row>
    <row r="701" spans="9:39" x14ac:dyDescent="0.3">
      <c r="I701">
        <v>698</v>
      </c>
      <c r="J701" s="14">
        <f t="shared" ca="1" si="284"/>
        <v>-59905</v>
      </c>
      <c r="K701" s="41">
        <f t="shared" ca="1" si="285"/>
        <v>19.489999999999998</v>
      </c>
      <c r="L701" s="41">
        <f t="shared" ca="1" si="286"/>
        <v>13.46</v>
      </c>
      <c r="M701" s="14">
        <f t="shared" ca="1" si="287"/>
        <v>5339</v>
      </c>
      <c r="N701" s="14">
        <f t="shared" ca="1" si="302"/>
        <v>22194.169999999987</v>
      </c>
      <c r="O701" s="41">
        <f t="shared" ca="1" si="288"/>
        <v>18.16</v>
      </c>
      <c r="P701" s="41">
        <f t="shared" ca="1" si="289"/>
        <v>13.62</v>
      </c>
      <c r="Q701" s="14">
        <f t="shared" ca="1" si="290"/>
        <v>5315</v>
      </c>
      <c r="R701" s="14">
        <f t="shared" ca="1" si="303"/>
        <v>14130.100000000006</v>
      </c>
      <c r="S701" s="41">
        <f t="shared" ca="1" si="291"/>
        <v>19.09</v>
      </c>
      <c r="T701" s="41">
        <f t="shared" ca="1" si="292"/>
        <v>13.04</v>
      </c>
      <c r="U701" s="14">
        <f t="shared" ca="1" si="293"/>
        <v>5162</v>
      </c>
      <c r="V701" s="14">
        <f t="shared" ca="1" si="304"/>
        <v>21230.100000000002</v>
      </c>
      <c r="W701" s="41">
        <f t="shared" ca="1" si="294"/>
        <v>17.77</v>
      </c>
      <c r="X701" s="41">
        <f t="shared" ca="1" si="295"/>
        <v>13.3</v>
      </c>
      <c r="Y701" s="14">
        <f t="shared" ca="1" si="296"/>
        <v>5092</v>
      </c>
      <c r="Z701" s="14">
        <f t="shared" ca="1" si="305"/>
        <v>12761.239999999994</v>
      </c>
      <c r="AA701" s="41">
        <f t="shared" ca="1" si="297"/>
        <v>18.399999999999999</v>
      </c>
      <c r="AB701" s="41">
        <f t="shared" ca="1" si="298"/>
        <v>12.53</v>
      </c>
      <c r="AC701" s="14">
        <f t="shared" ca="1" si="299"/>
        <v>5076</v>
      </c>
      <c r="AD701" s="14">
        <f t="shared" ca="1" si="306"/>
        <v>19796.119999999995</v>
      </c>
      <c r="AE701">
        <f t="shared" ca="1" si="307"/>
        <v>5</v>
      </c>
      <c r="AF701" s="46">
        <f t="shared" ca="1" si="308"/>
        <v>15410.137796472747</v>
      </c>
      <c r="AH701" s="42">
        <f t="shared" ca="1" si="301"/>
        <v>0.91263515045408683</v>
      </c>
      <c r="AI701" s="42">
        <f t="shared" ca="1" si="301"/>
        <v>0.73022673542887195</v>
      </c>
      <c r="AJ701" s="42">
        <f t="shared" ca="1" si="301"/>
        <v>0.88896151660963152</v>
      </c>
      <c r="AK701" s="42">
        <f t="shared" ca="1" si="301"/>
        <v>0.8776547128020622</v>
      </c>
      <c r="AL701" s="42">
        <f t="shared" ca="1" si="301"/>
        <v>0.85934277300594186</v>
      </c>
      <c r="AM701" s="42">
        <f t="shared" ca="1" si="301"/>
        <v>0.80359504122791159</v>
      </c>
    </row>
    <row r="702" spans="9:39" x14ac:dyDescent="0.3">
      <c r="I702">
        <v>699</v>
      </c>
      <c r="J702" s="14">
        <f t="shared" ca="1" si="284"/>
        <v>-63532</v>
      </c>
      <c r="K702" s="41">
        <f t="shared" ca="1" si="285"/>
        <v>18.260000000000002</v>
      </c>
      <c r="L702" s="41">
        <f t="shared" ca="1" si="286"/>
        <v>13.59</v>
      </c>
      <c r="M702" s="14">
        <f t="shared" ca="1" si="287"/>
        <v>5134</v>
      </c>
      <c r="N702" s="14">
        <f t="shared" ca="1" si="302"/>
        <v>13975.78000000001</v>
      </c>
      <c r="O702" s="41">
        <f t="shared" ca="1" si="288"/>
        <v>18.62</v>
      </c>
      <c r="P702" s="41">
        <f t="shared" ca="1" si="289"/>
        <v>13.57</v>
      </c>
      <c r="Q702" s="14">
        <f t="shared" ca="1" si="290"/>
        <v>5157</v>
      </c>
      <c r="R702" s="14">
        <f t="shared" ca="1" si="303"/>
        <v>16042.850000000002</v>
      </c>
      <c r="S702" s="41">
        <f t="shared" ca="1" si="291"/>
        <v>18.63</v>
      </c>
      <c r="T702" s="41">
        <f t="shared" ca="1" si="292"/>
        <v>13.11</v>
      </c>
      <c r="U702" s="14">
        <f t="shared" ca="1" si="293"/>
        <v>5009</v>
      </c>
      <c r="V702" s="14">
        <f t="shared" ca="1" si="304"/>
        <v>17649.679999999997</v>
      </c>
      <c r="W702" s="41">
        <f t="shared" ca="1" si="294"/>
        <v>18.27</v>
      </c>
      <c r="X702" s="41">
        <f t="shared" ca="1" si="295"/>
        <v>12.98</v>
      </c>
      <c r="Y702" s="14">
        <f t="shared" ca="1" si="296"/>
        <v>5141</v>
      </c>
      <c r="Z702" s="14">
        <f t="shared" ca="1" si="305"/>
        <v>17195.889999999996</v>
      </c>
      <c r="AA702" s="41">
        <f t="shared" ca="1" si="297"/>
        <v>19.440000000000001</v>
      </c>
      <c r="AB702" s="41">
        <f t="shared" ca="1" si="298"/>
        <v>12.53</v>
      </c>
      <c r="AC702" s="14">
        <f t="shared" ca="1" si="299"/>
        <v>5032</v>
      </c>
      <c r="AD702" s="14">
        <f t="shared" ca="1" si="306"/>
        <v>0</v>
      </c>
      <c r="AE702">
        <f t="shared" ca="1" si="307"/>
        <v>4</v>
      </c>
      <c r="AF702" s="46">
        <f t="shared" ca="1" si="308"/>
        <v>-7197.5993670022681</v>
      </c>
      <c r="AH702" s="42">
        <f t="shared" ca="1" si="301"/>
        <v>0.56891829627705892</v>
      </c>
      <c r="AI702" s="42">
        <f t="shared" ca="1" si="301"/>
        <v>0.78426806914338898</v>
      </c>
      <c r="AJ702" s="42">
        <f t="shared" ca="1" si="301"/>
        <v>0.25799175014982734</v>
      </c>
      <c r="AK702" s="42">
        <f t="shared" ca="1" si="301"/>
        <v>0.20956397889154665</v>
      </c>
      <c r="AL702" s="42">
        <f t="shared" ca="1" si="301"/>
        <v>0.12258830740037474</v>
      </c>
      <c r="AM702" s="42">
        <f t="shared" ca="1" si="301"/>
        <v>0.26003357332074672</v>
      </c>
    </row>
    <row r="703" spans="9:39" x14ac:dyDescent="0.3">
      <c r="I703">
        <v>700</v>
      </c>
      <c r="J703" s="14">
        <f t="shared" ca="1" si="284"/>
        <v>-61152</v>
      </c>
      <c r="K703" s="41">
        <f t="shared" ca="1" si="285"/>
        <v>19.5</v>
      </c>
      <c r="L703" s="41">
        <f t="shared" ca="1" si="286"/>
        <v>13.59</v>
      </c>
      <c r="M703" s="14">
        <f t="shared" ca="1" si="287"/>
        <v>5290</v>
      </c>
      <c r="N703" s="14">
        <f t="shared" ca="1" si="302"/>
        <v>21263.9</v>
      </c>
      <c r="O703" s="41">
        <f t="shared" ca="1" si="288"/>
        <v>18.8</v>
      </c>
      <c r="P703" s="41">
        <f t="shared" ca="1" si="289"/>
        <v>12.57</v>
      </c>
      <c r="Q703" s="14">
        <f t="shared" ca="1" si="290"/>
        <v>5087</v>
      </c>
      <c r="R703" s="14">
        <f t="shared" ca="1" si="303"/>
        <v>21692.010000000002</v>
      </c>
      <c r="S703" s="41">
        <f t="shared" ca="1" si="291"/>
        <v>19.16</v>
      </c>
      <c r="T703" s="41">
        <f t="shared" ca="1" si="292"/>
        <v>12.93</v>
      </c>
      <c r="U703" s="14">
        <f t="shared" ca="1" si="293"/>
        <v>5114</v>
      </c>
      <c r="V703" s="14">
        <f t="shared" ca="1" si="304"/>
        <v>21860.22</v>
      </c>
      <c r="W703" s="41">
        <f t="shared" ca="1" si="294"/>
        <v>19.05</v>
      </c>
      <c r="X703" s="41">
        <f t="shared" ca="1" si="295"/>
        <v>13.43</v>
      </c>
      <c r="Y703" s="14">
        <f t="shared" ca="1" si="296"/>
        <v>5058</v>
      </c>
      <c r="Z703" s="14">
        <f t="shared" ca="1" si="305"/>
        <v>18425.960000000006</v>
      </c>
      <c r="AA703" s="41">
        <f t="shared" ca="1" si="297"/>
        <v>17.920000000000002</v>
      </c>
      <c r="AB703" s="41">
        <f t="shared" ca="1" si="298"/>
        <v>13.38</v>
      </c>
      <c r="AC703" s="14">
        <f t="shared" ca="1" si="299"/>
        <v>5054</v>
      </c>
      <c r="AD703" s="14">
        <f t="shared" ca="1" si="306"/>
        <v>0</v>
      </c>
      <c r="AE703">
        <f t="shared" ca="1" si="307"/>
        <v>4</v>
      </c>
      <c r="AF703" s="46">
        <f t="shared" ca="1" si="308"/>
        <v>10531.550088704562</v>
      </c>
      <c r="AH703" s="42">
        <f t="shared" ca="1" si="301"/>
        <v>0.87578065828307472</v>
      </c>
      <c r="AI703" s="42">
        <f t="shared" ca="1" si="301"/>
        <v>0.38321938622980467</v>
      </c>
      <c r="AJ703" s="42">
        <f t="shared" ca="1" si="301"/>
        <v>0.67815524942394889</v>
      </c>
      <c r="AK703" s="42">
        <f t="shared" ca="1" si="301"/>
        <v>0.76906075958520081</v>
      </c>
      <c r="AL703" s="42">
        <f t="shared" ca="1" si="301"/>
        <v>0.15532074528154072</v>
      </c>
      <c r="AM703" s="42">
        <f t="shared" ca="1" si="301"/>
        <v>0.38769694213183703</v>
      </c>
    </row>
    <row r="704" spans="9:39" x14ac:dyDescent="0.3">
      <c r="I704">
        <v>701</v>
      </c>
      <c r="J704" s="14">
        <f t="shared" ca="1" si="284"/>
        <v>-63414</v>
      </c>
      <c r="K704" s="41">
        <f t="shared" ca="1" si="285"/>
        <v>18.82</v>
      </c>
      <c r="L704" s="41">
        <f t="shared" ca="1" si="286"/>
        <v>13.36</v>
      </c>
      <c r="M704" s="14">
        <f t="shared" ca="1" si="287"/>
        <v>5030</v>
      </c>
      <c r="N704" s="14">
        <f t="shared" ca="1" si="302"/>
        <v>17463.800000000003</v>
      </c>
      <c r="O704" s="41">
        <f t="shared" ca="1" si="288"/>
        <v>17.86</v>
      </c>
      <c r="P704" s="41">
        <f t="shared" ca="1" si="289"/>
        <v>13.27</v>
      </c>
      <c r="Q704" s="14">
        <f t="shared" ca="1" si="290"/>
        <v>5227</v>
      </c>
      <c r="R704" s="14">
        <f t="shared" ca="1" si="303"/>
        <v>13991.93</v>
      </c>
      <c r="S704" s="41">
        <f t="shared" ca="1" si="291"/>
        <v>19.420000000000002</v>
      </c>
      <c r="T704" s="41">
        <f t="shared" ca="1" si="292"/>
        <v>13.12</v>
      </c>
      <c r="U704" s="14">
        <f t="shared" ca="1" si="293"/>
        <v>5141</v>
      </c>
      <c r="V704" s="14">
        <f t="shared" ca="1" si="304"/>
        <v>22388.300000000014</v>
      </c>
      <c r="W704" s="41">
        <f t="shared" ca="1" si="294"/>
        <v>17.7</v>
      </c>
      <c r="X704" s="41">
        <f t="shared" ca="1" si="295"/>
        <v>13.5</v>
      </c>
      <c r="Y704" s="14">
        <f t="shared" ca="1" si="296"/>
        <v>5066</v>
      </c>
      <c r="Z704" s="14">
        <f t="shared" ca="1" si="305"/>
        <v>11277.199999999997</v>
      </c>
      <c r="AA704" s="41">
        <f t="shared" ca="1" si="297"/>
        <v>18.18</v>
      </c>
      <c r="AB704" s="41">
        <f t="shared" ca="1" si="298"/>
        <v>13.76</v>
      </c>
      <c r="AC704" s="14">
        <f t="shared" ca="1" si="299"/>
        <v>5178</v>
      </c>
      <c r="AD704" s="14">
        <f t="shared" ca="1" si="306"/>
        <v>0</v>
      </c>
      <c r="AE704">
        <f t="shared" ca="1" si="307"/>
        <v>4</v>
      </c>
      <c r="AF704" s="46">
        <f t="shared" ca="1" si="308"/>
        <v>-6373.3038102110768</v>
      </c>
      <c r="AH704" s="42">
        <f t="shared" ca="1" si="301"/>
        <v>0.65151330280142183</v>
      </c>
      <c r="AI704" s="42">
        <f t="shared" ca="1" si="301"/>
        <v>0.70865492400874419</v>
      </c>
      <c r="AJ704" s="42">
        <f t="shared" ca="1" si="301"/>
        <v>0.60144617176889659</v>
      </c>
      <c r="AK704" s="42">
        <f t="shared" ca="1" si="301"/>
        <v>0.66959456882427026</v>
      </c>
      <c r="AL704" s="42">
        <f t="shared" ca="1" si="301"/>
        <v>0.96950874607169657</v>
      </c>
      <c r="AM704" s="42">
        <f t="shared" ca="1" si="301"/>
        <v>0.11155111875575652</v>
      </c>
    </row>
    <row r="705" spans="9:39" x14ac:dyDescent="0.3">
      <c r="I705">
        <v>702</v>
      </c>
      <c r="J705" s="14">
        <f t="shared" ca="1" si="284"/>
        <v>-59248</v>
      </c>
      <c r="K705" s="41">
        <f t="shared" ca="1" si="285"/>
        <v>19.05</v>
      </c>
      <c r="L705" s="41">
        <f t="shared" ca="1" si="286"/>
        <v>13.42</v>
      </c>
      <c r="M705" s="14">
        <f t="shared" ca="1" si="287"/>
        <v>5195</v>
      </c>
      <c r="N705" s="14">
        <f t="shared" ca="1" si="302"/>
        <v>19247.850000000006</v>
      </c>
      <c r="O705" s="41">
        <f t="shared" ca="1" si="288"/>
        <v>18.84</v>
      </c>
      <c r="P705" s="41">
        <f t="shared" ca="1" si="289"/>
        <v>13.48</v>
      </c>
      <c r="Q705" s="14">
        <f t="shared" ca="1" si="290"/>
        <v>5025</v>
      </c>
      <c r="R705" s="14">
        <f t="shared" ca="1" si="303"/>
        <v>16933.999999999996</v>
      </c>
      <c r="S705" s="41">
        <f t="shared" ca="1" si="291"/>
        <v>18.73</v>
      </c>
      <c r="T705" s="41">
        <f t="shared" ca="1" si="292"/>
        <v>13.43</v>
      </c>
      <c r="U705" s="14">
        <f t="shared" ca="1" si="293"/>
        <v>5140</v>
      </c>
      <c r="V705" s="14">
        <f t="shared" ca="1" si="304"/>
        <v>17242.000000000004</v>
      </c>
      <c r="W705" s="41">
        <f t="shared" ca="1" si="294"/>
        <v>18.11</v>
      </c>
      <c r="X705" s="41">
        <f t="shared" ca="1" si="295"/>
        <v>12.83</v>
      </c>
      <c r="Y705" s="14">
        <f t="shared" ca="1" si="296"/>
        <v>5196</v>
      </c>
      <c r="Z705" s="14">
        <f t="shared" ca="1" si="305"/>
        <v>17434.879999999997</v>
      </c>
      <c r="AA705" s="41">
        <f t="shared" ca="1" si="297"/>
        <v>19.29</v>
      </c>
      <c r="AB705" s="41">
        <f t="shared" ca="1" si="298"/>
        <v>13.01</v>
      </c>
      <c r="AC705" s="14">
        <f t="shared" ca="1" si="299"/>
        <v>5085</v>
      </c>
      <c r="AD705" s="14">
        <f t="shared" ca="1" si="306"/>
        <v>0</v>
      </c>
      <c r="AE705">
        <f t="shared" ca="1" si="307"/>
        <v>4</v>
      </c>
      <c r="AF705" s="46">
        <f t="shared" ca="1" si="308"/>
        <v>2139.9268086444845</v>
      </c>
      <c r="AH705" s="42">
        <f t="shared" ca="1" si="301"/>
        <v>0.26226337356914364</v>
      </c>
      <c r="AI705" s="42">
        <f t="shared" ca="1" si="301"/>
        <v>0.14831609056176365</v>
      </c>
      <c r="AJ705" s="42">
        <f t="shared" ca="1" si="301"/>
        <v>0.85789241629090973</v>
      </c>
      <c r="AK705" s="42">
        <f t="shared" ca="1" si="301"/>
        <v>0.37574265419637942</v>
      </c>
      <c r="AL705" s="42">
        <f t="shared" ca="1" si="301"/>
        <v>0.4042555548161586</v>
      </c>
      <c r="AM705" s="42">
        <f t="shared" ca="1" si="301"/>
        <v>0.27674912293329612</v>
      </c>
    </row>
    <row r="706" spans="9:39" x14ac:dyDescent="0.3">
      <c r="I706">
        <v>703</v>
      </c>
      <c r="J706" s="14">
        <f t="shared" ca="1" si="284"/>
        <v>-59834</v>
      </c>
      <c r="K706" s="41">
        <f t="shared" ca="1" si="285"/>
        <v>18.989999999999998</v>
      </c>
      <c r="L706" s="41">
        <f t="shared" ca="1" si="286"/>
        <v>13.93</v>
      </c>
      <c r="M706" s="14">
        <f t="shared" ca="1" si="287"/>
        <v>5355</v>
      </c>
      <c r="N706" s="14">
        <f t="shared" ca="1" si="302"/>
        <v>17096.299999999992</v>
      </c>
      <c r="O706" s="41">
        <f t="shared" ca="1" si="288"/>
        <v>19.489999999999998</v>
      </c>
      <c r="P706" s="41">
        <f t="shared" ca="1" si="289"/>
        <v>13.32</v>
      </c>
      <c r="Q706" s="14">
        <f t="shared" ca="1" si="290"/>
        <v>5361</v>
      </c>
      <c r="R706" s="14">
        <f t="shared" ca="1" si="303"/>
        <v>23077.369999999988</v>
      </c>
      <c r="S706" s="41">
        <f t="shared" ca="1" si="291"/>
        <v>18.510000000000002</v>
      </c>
      <c r="T706" s="41">
        <f t="shared" ca="1" si="292"/>
        <v>13.38</v>
      </c>
      <c r="U706" s="14">
        <f t="shared" ca="1" si="293"/>
        <v>5132</v>
      </c>
      <c r="V706" s="14">
        <f t="shared" ca="1" si="304"/>
        <v>16327.160000000003</v>
      </c>
      <c r="W706" s="41">
        <f t="shared" ca="1" si="294"/>
        <v>19.350000000000001</v>
      </c>
      <c r="X706" s="41">
        <f t="shared" ca="1" si="295"/>
        <v>13.57</v>
      </c>
      <c r="Y706" s="14">
        <f t="shared" ca="1" si="296"/>
        <v>5199</v>
      </c>
      <c r="Z706" s="14">
        <f t="shared" ca="1" si="305"/>
        <v>20050.220000000005</v>
      </c>
      <c r="AA706" s="41">
        <f t="shared" ca="1" si="297"/>
        <v>19.14</v>
      </c>
      <c r="AB706" s="41">
        <f t="shared" ca="1" si="298"/>
        <v>12.84</v>
      </c>
      <c r="AC706" s="14">
        <f t="shared" ca="1" si="299"/>
        <v>5133</v>
      </c>
      <c r="AD706" s="14">
        <f t="shared" ca="1" si="306"/>
        <v>0</v>
      </c>
      <c r="AE706">
        <f t="shared" ca="1" si="307"/>
        <v>4</v>
      </c>
      <c r="AF706" s="46">
        <f t="shared" ca="1" si="308"/>
        <v>6060.0119172015811</v>
      </c>
      <c r="AH706" s="42">
        <f t="shared" ca="1" si="301"/>
        <v>0.85341648431395034</v>
      </c>
      <c r="AI706" s="42">
        <f t="shared" ca="1" si="301"/>
        <v>0.74876736744678651</v>
      </c>
      <c r="AJ706" s="42">
        <f t="shared" ca="1" si="301"/>
        <v>0.6245945606280231</v>
      </c>
      <c r="AK706" s="42">
        <f t="shared" ca="1" si="301"/>
        <v>0.69975927554759143</v>
      </c>
      <c r="AL706" s="42">
        <f t="shared" ca="1" si="301"/>
        <v>0.87251059239660866</v>
      </c>
      <c r="AM706" s="42">
        <f t="shared" ca="1" si="301"/>
        <v>0.51488449239472467</v>
      </c>
    </row>
    <row r="707" spans="9:39" x14ac:dyDescent="0.3">
      <c r="I707">
        <v>704</v>
      </c>
      <c r="J707" s="14">
        <f t="shared" ca="1" si="284"/>
        <v>-61952</v>
      </c>
      <c r="K707" s="41">
        <f t="shared" ca="1" si="285"/>
        <v>18.149999999999999</v>
      </c>
      <c r="L707" s="41">
        <f t="shared" ca="1" si="286"/>
        <v>13.43</v>
      </c>
      <c r="M707" s="14">
        <f t="shared" ca="1" si="287"/>
        <v>5228</v>
      </c>
      <c r="N707" s="14">
        <f t="shared" ca="1" si="302"/>
        <v>14676.159999999993</v>
      </c>
      <c r="O707" s="41">
        <f t="shared" ca="1" si="288"/>
        <v>18.62</v>
      </c>
      <c r="P707" s="41">
        <f t="shared" ca="1" si="289"/>
        <v>13.28</v>
      </c>
      <c r="Q707" s="14">
        <f t="shared" ca="1" si="290"/>
        <v>5201</v>
      </c>
      <c r="R707" s="14">
        <f t="shared" ca="1" si="303"/>
        <v>17773.340000000007</v>
      </c>
      <c r="S707" s="41">
        <f t="shared" ca="1" si="291"/>
        <v>18.09</v>
      </c>
      <c r="T707" s="41">
        <f t="shared" ca="1" si="292"/>
        <v>12.71</v>
      </c>
      <c r="U707" s="14">
        <f t="shared" ca="1" si="293"/>
        <v>5103</v>
      </c>
      <c r="V707" s="14">
        <f t="shared" ca="1" si="304"/>
        <v>17454.139999999996</v>
      </c>
      <c r="W707" s="41">
        <f t="shared" ca="1" si="294"/>
        <v>19.02</v>
      </c>
      <c r="X707" s="41">
        <f t="shared" ca="1" si="295"/>
        <v>13.61</v>
      </c>
      <c r="Y707" s="14">
        <f t="shared" ca="1" si="296"/>
        <v>5186</v>
      </c>
      <c r="Z707" s="14">
        <f t="shared" ca="1" si="305"/>
        <v>18056.260000000002</v>
      </c>
      <c r="AA707" s="41">
        <f t="shared" ca="1" si="297"/>
        <v>17.97</v>
      </c>
      <c r="AB707" s="41">
        <f t="shared" ca="1" si="298"/>
        <v>12.73</v>
      </c>
      <c r="AC707" s="14">
        <f t="shared" ca="1" si="299"/>
        <v>5058</v>
      </c>
      <c r="AD707" s="14">
        <f t="shared" ca="1" si="306"/>
        <v>0</v>
      </c>
      <c r="AE707">
        <f t="shared" ca="1" si="307"/>
        <v>4</v>
      </c>
      <c r="AF707" s="46">
        <f t="shared" ca="1" si="308"/>
        <v>-3142.7123302354798</v>
      </c>
      <c r="AH707" s="42">
        <f t="shared" ca="1" si="301"/>
        <v>0.77349206090938982</v>
      </c>
      <c r="AI707" s="42">
        <f t="shared" ca="1" si="301"/>
        <v>0.75476767580441684</v>
      </c>
      <c r="AJ707" s="42">
        <f t="shared" ca="1" si="301"/>
        <v>0.43410776587428024</v>
      </c>
      <c r="AK707" s="42">
        <f t="shared" ca="1" si="301"/>
        <v>0.13829286646726757</v>
      </c>
      <c r="AL707" s="42">
        <f t="shared" ca="1" si="301"/>
        <v>0.8650154118572948</v>
      </c>
      <c r="AM707" s="42">
        <f t="shared" ca="1" si="301"/>
        <v>0.68519759074876185</v>
      </c>
    </row>
    <row r="708" spans="9:39" x14ac:dyDescent="0.3">
      <c r="I708">
        <v>705</v>
      </c>
      <c r="J708" s="14">
        <f t="shared" ca="1" si="284"/>
        <v>-63759</v>
      </c>
      <c r="K708" s="41">
        <f t="shared" ca="1" si="285"/>
        <v>19.29</v>
      </c>
      <c r="L708" s="41">
        <f t="shared" ca="1" si="286"/>
        <v>13.62</v>
      </c>
      <c r="M708" s="14">
        <f t="shared" ca="1" si="287"/>
        <v>5145</v>
      </c>
      <c r="N708" s="14">
        <f t="shared" ca="1" si="302"/>
        <v>19172.149999999998</v>
      </c>
      <c r="O708" s="41">
        <f t="shared" ca="1" si="288"/>
        <v>18.73</v>
      </c>
      <c r="P708" s="41">
        <f t="shared" ca="1" si="289"/>
        <v>13.3</v>
      </c>
      <c r="Q708" s="14">
        <f t="shared" ca="1" si="290"/>
        <v>5176</v>
      </c>
      <c r="R708" s="14">
        <f t="shared" ca="1" si="303"/>
        <v>18105.68</v>
      </c>
      <c r="S708" s="41">
        <f t="shared" ca="1" si="291"/>
        <v>18.670000000000002</v>
      </c>
      <c r="T708" s="41">
        <f t="shared" ca="1" si="292"/>
        <v>13.5</v>
      </c>
      <c r="U708" s="14">
        <f t="shared" ca="1" si="293"/>
        <v>5032</v>
      </c>
      <c r="V708" s="14">
        <f t="shared" ca="1" si="304"/>
        <v>16015.44000000001</v>
      </c>
      <c r="W708" s="41">
        <f t="shared" ca="1" si="294"/>
        <v>18.440000000000001</v>
      </c>
      <c r="X708" s="41">
        <f t="shared" ca="1" si="295"/>
        <v>13.25</v>
      </c>
      <c r="Y708" s="14">
        <f t="shared" ca="1" si="296"/>
        <v>5050</v>
      </c>
      <c r="Z708" s="14">
        <f t="shared" ca="1" si="305"/>
        <v>16209.500000000007</v>
      </c>
      <c r="AA708" s="41">
        <f t="shared" ca="1" si="297"/>
        <v>18.190000000000001</v>
      </c>
      <c r="AB708" s="41">
        <f t="shared" ca="1" si="298"/>
        <v>13.6</v>
      </c>
      <c r="AC708" s="14">
        <f t="shared" ca="1" si="299"/>
        <v>5174</v>
      </c>
      <c r="AD708" s="14">
        <f t="shared" ca="1" si="306"/>
        <v>0</v>
      </c>
      <c r="AE708">
        <f t="shared" ca="1" si="307"/>
        <v>4</v>
      </c>
      <c r="AF708" s="46">
        <f t="shared" ca="1" si="308"/>
        <v>-3086.5668011276198</v>
      </c>
      <c r="AH708" s="42">
        <f t="shared" ca="1" si="301"/>
        <v>0.44901752697961472</v>
      </c>
      <c r="AI708" s="42">
        <f t="shared" ca="1" si="301"/>
        <v>0.71866778289683597</v>
      </c>
      <c r="AJ708" s="42">
        <f t="shared" ca="1" si="301"/>
        <v>0.51898244241570202</v>
      </c>
      <c r="AK708" s="42">
        <f t="shared" ca="1" si="301"/>
        <v>0.13735448127375571</v>
      </c>
      <c r="AL708" s="42">
        <f t="shared" ca="1" si="301"/>
        <v>0.49400255972488283</v>
      </c>
      <c r="AM708" s="42">
        <f t="shared" ca="1" si="301"/>
        <v>0.69376663416909312</v>
      </c>
    </row>
    <row r="709" spans="9:39" x14ac:dyDescent="0.3">
      <c r="I709">
        <v>706</v>
      </c>
      <c r="J709" s="14">
        <f t="shared" ref="J709:J772" ca="1" si="309">RANDBETWEEN($B$13,$C$13)*-1</f>
        <v>-59585</v>
      </c>
      <c r="K709" s="41">
        <f t="shared" ref="K709:K772" ca="1" si="310">RANDBETWEEN($E$14,$F$14)/100</f>
        <v>19.25</v>
      </c>
      <c r="L709" s="41">
        <f t="shared" ref="L709:L772" ca="1" si="311">RANDBETWEEN($E$15,$F$15)/100</f>
        <v>13.08</v>
      </c>
      <c r="M709" s="14">
        <f t="shared" ref="M709:M772" ca="1" si="312">IF(AH709&lt;=0.1,RANDBETWEEN($B$23,$C$23),IF(AND(AH709&gt;0.1,AH709&lt;0.7),RANDBETWEEN($D$23,$E$23),IF(AH709&gt;=0.7,RANDBETWEEN($F$23,$G$23),FALSE)))</f>
        <v>4965</v>
      </c>
      <c r="N709" s="14">
        <f t="shared" ca="1" si="302"/>
        <v>20634.05</v>
      </c>
      <c r="O709" s="41">
        <f t="shared" ref="O709:O772" ca="1" si="313">RANDBETWEEN($E$14,$F$14)/100</f>
        <v>19.07</v>
      </c>
      <c r="P709" s="41">
        <f t="shared" ref="P709:P772" ca="1" si="314">RANDBETWEEN($E$15,$F$15)/100</f>
        <v>12.8</v>
      </c>
      <c r="Q709" s="14">
        <f t="shared" ref="Q709:Q772" ca="1" si="315">IF(AI709&lt;=0.1,RANDBETWEEN($B$23,$C$23),IF(AND(AI709&gt;0.1,AL709&lt;0.7),RANDBETWEEN($D$23,$E$23),IF(AI709&gt;=0.7,RANDBETWEEN($F$23,$G$23),FALSE)))</f>
        <v>5098</v>
      </c>
      <c r="R709" s="14">
        <f t="shared" ca="1" si="303"/>
        <v>21964.46</v>
      </c>
      <c r="S709" s="41">
        <f t="shared" ref="S709:S772" ca="1" si="316">RANDBETWEEN($E$14,$F$14)/100</f>
        <v>19.010000000000002</v>
      </c>
      <c r="T709" s="41">
        <f t="shared" ref="T709:T772" ca="1" si="317">RANDBETWEEN($E$15,$F$15)/100</f>
        <v>13.24</v>
      </c>
      <c r="U709" s="14">
        <f t="shared" ref="U709:U772" ca="1" si="318">IF(AJ709&lt;=0.1,RANDBETWEEN($B$23,$C$23),IF(AND(AJ709&gt;0.1,AP709&lt;0.7),RANDBETWEEN($D$23,$E$23),IF(AJ709&gt;=0.7,RANDBETWEEN($F$23,$G$23),FALSE)))</f>
        <v>5114</v>
      </c>
      <c r="V709" s="14">
        <f t="shared" ca="1" si="304"/>
        <v>19507.780000000006</v>
      </c>
      <c r="W709" s="41">
        <f t="shared" ref="W709:W772" ca="1" si="319">RANDBETWEEN($E$14,$F$14)/100</f>
        <v>18.21</v>
      </c>
      <c r="X709" s="41">
        <f t="shared" ref="X709:X772" ca="1" si="320">RANDBETWEEN($E$15,$F$15)/100</f>
        <v>13.67</v>
      </c>
      <c r="Y709" s="14">
        <f t="shared" ref="Y709:Y772" ca="1" si="321">IF(AK709&lt;=0.1,RANDBETWEEN($B$23,$C$23),IF(AND(AK709&gt;0.1,AT709&lt;0.7),RANDBETWEEN($D$23,$E$23),IF(AK709&gt;=0.7,RANDBETWEEN($F$23,$G$23),FALSE)))</f>
        <v>5096</v>
      </c>
      <c r="Z709" s="14">
        <f t="shared" ca="1" si="305"/>
        <v>13135.840000000004</v>
      </c>
      <c r="AA709" s="41">
        <f t="shared" ref="AA709:AA772" ca="1" si="322">RANDBETWEEN($E$14,$F$14)/100</f>
        <v>18.68</v>
      </c>
      <c r="AB709" s="41">
        <f t="shared" ref="AB709:AB772" ca="1" si="323">RANDBETWEEN($E$15,$F$15)/100</f>
        <v>13.25</v>
      </c>
      <c r="AC709" s="14">
        <f t="shared" ref="AC709:AC772" ca="1" si="324">IF(AL709&lt;=0.1,RANDBETWEEN($B$23,$C$23),IF(AND(AL709&gt;0.1,AX709&lt;0.7),RANDBETWEEN($D$23,$E$23),IF(AL709&gt;=0.7,RANDBETWEEN($F$23,$G$23),FALSE)))</f>
        <v>5132</v>
      </c>
      <c r="AD709" s="14">
        <f t="shared" ca="1" si="306"/>
        <v>0</v>
      </c>
      <c r="AE709">
        <f t="shared" ca="1" si="307"/>
        <v>4</v>
      </c>
      <c r="AF709" s="46">
        <f t="shared" ca="1" si="308"/>
        <v>5861.6037688263632</v>
      </c>
      <c r="AH709" s="42">
        <f t="shared" ca="1" si="301"/>
        <v>7.0862100395678973E-2</v>
      </c>
      <c r="AI709" s="42">
        <f t="shared" ca="1" si="301"/>
        <v>0.26923800112082708</v>
      </c>
      <c r="AJ709" s="42">
        <f t="shared" ca="1" si="301"/>
        <v>0.77523026976524301</v>
      </c>
      <c r="AK709" s="42">
        <f t="shared" ca="1" si="301"/>
        <v>0.34697084763791708</v>
      </c>
      <c r="AL709" s="42">
        <f t="shared" ca="1" si="301"/>
        <v>0.22868009714392956</v>
      </c>
      <c r="AM709" s="42">
        <f t="shared" ca="1" si="301"/>
        <v>0.13833888959331664</v>
      </c>
    </row>
    <row r="710" spans="9:39" x14ac:dyDescent="0.3">
      <c r="I710">
        <v>707</v>
      </c>
      <c r="J710" s="14">
        <f t="shared" ca="1" si="309"/>
        <v>-61273</v>
      </c>
      <c r="K710" s="41">
        <f t="shared" ca="1" si="310"/>
        <v>18</v>
      </c>
      <c r="L710" s="41">
        <f t="shared" ca="1" si="311"/>
        <v>12.82</v>
      </c>
      <c r="M710" s="14">
        <f t="shared" ca="1" si="312"/>
        <v>5126</v>
      </c>
      <c r="N710" s="14">
        <f t="shared" ca="1" si="302"/>
        <v>16552.68</v>
      </c>
      <c r="O710" s="41">
        <f t="shared" ca="1" si="313"/>
        <v>18.38</v>
      </c>
      <c r="P710" s="41">
        <f t="shared" ca="1" si="314"/>
        <v>12.93</v>
      </c>
      <c r="Q710" s="14" t="b">
        <f t="shared" ca="1" si="315"/>
        <v>0</v>
      </c>
      <c r="R710" s="14">
        <f t="shared" ca="1" si="303"/>
        <v>-10000</v>
      </c>
      <c r="S710" s="41">
        <f t="shared" ca="1" si="316"/>
        <v>18.3</v>
      </c>
      <c r="T710" s="41">
        <f t="shared" ca="1" si="317"/>
        <v>12.51</v>
      </c>
      <c r="U710" s="14">
        <f t="shared" ca="1" si="318"/>
        <v>5147</v>
      </c>
      <c r="V710" s="14">
        <f t="shared" ca="1" si="304"/>
        <v>19801.130000000005</v>
      </c>
      <c r="W710" s="41">
        <f t="shared" ca="1" si="319"/>
        <v>18.760000000000002</v>
      </c>
      <c r="X710" s="41">
        <f t="shared" ca="1" si="320"/>
        <v>13.9</v>
      </c>
      <c r="Y710" s="14">
        <f t="shared" ca="1" si="321"/>
        <v>5143</v>
      </c>
      <c r="Z710" s="14">
        <f t="shared" ca="1" si="305"/>
        <v>14994.980000000007</v>
      </c>
      <c r="AA710" s="41">
        <f t="shared" ca="1" si="322"/>
        <v>18.760000000000002</v>
      </c>
      <c r="AB710" s="41">
        <f t="shared" ca="1" si="323"/>
        <v>12.83</v>
      </c>
      <c r="AC710" s="14">
        <f t="shared" ca="1" si="324"/>
        <v>5173</v>
      </c>
      <c r="AD710" s="14">
        <f t="shared" ca="1" si="306"/>
        <v>20675.890000000007</v>
      </c>
      <c r="AE710">
        <f t="shared" ca="1" si="307"/>
        <v>5</v>
      </c>
      <c r="AF710" s="46">
        <f t="shared" ca="1" si="308"/>
        <v>-10003.925995373536</v>
      </c>
      <c r="AH710" s="42">
        <f t="shared" ca="1" si="301"/>
        <v>0.35424524288048242</v>
      </c>
      <c r="AI710" s="42">
        <f t="shared" ca="1" si="301"/>
        <v>0.23561301812961821</v>
      </c>
      <c r="AJ710" s="42">
        <f t="shared" ca="1" si="301"/>
        <v>0.68927042215761225</v>
      </c>
      <c r="AK710" s="42">
        <f t="shared" ca="1" si="301"/>
        <v>0.83868342627597459</v>
      </c>
      <c r="AL710" s="42">
        <f t="shared" ca="1" si="301"/>
        <v>0.97900148745947335</v>
      </c>
      <c r="AM710" s="42">
        <f t="shared" ca="1" si="301"/>
        <v>0.96582006299733369</v>
      </c>
    </row>
    <row r="711" spans="9:39" x14ac:dyDescent="0.3">
      <c r="I711">
        <v>708</v>
      </c>
      <c r="J711" s="14">
        <f t="shared" ca="1" si="309"/>
        <v>-58089</v>
      </c>
      <c r="K711" s="41">
        <f t="shared" ca="1" si="310"/>
        <v>19.27</v>
      </c>
      <c r="L711" s="41">
        <f t="shared" ca="1" si="311"/>
        <v>14</v>
      </c>
      <c r="M711" s="14">
        <f t="shared" ca="1" si="312"/>
        <v>5198</v>
      </c>
      <c r="N711" s="14">
        <f t="shared" ca="1" si="302"/>
        <v>17393.46</v>
      </c>
      <c r="O711" s="41">
        <f t="shared" ca="1" si="313"/>
        <v>18.03</v>
      </c>
      <c r="P711" s="41">
        <f t="shared" ca="1" si="314"/>
        <v>13.27</v>
      </c>
      <c r="Q711" s="14" t="b">
        <f t="shared" ca="1" si="315"/>
        <v>0</v>
      </c>
      <c r="R711" s="14">
        <f t="shared" ca="1" si="303"/>
        <v>-10000</v>
      </c>
      <c r="S711" s="41">
        <f t="shared" ca="1" si="316"/>
        <v>17.829999999999998</v>
      </c>
      <c r="T711" s="41">
        <f t="shared" ca="1" si="317"/>
        <v>12.6</v>
      </c>
      <c r="U711" s="14">
        <f t="shared" ca="1" si="318"/>
        <v>5042</v>
      </c>
      <c r="V711" s="14">
        <f t="shared" ca="1" si="304"/>
        <v>16369.659999999993</v>
      </c>
      <c r="W711" s="41">
        <f t="shared" ca="1" si="319"/>
        <v>18.940000000000001</v>
      </c>
      <c r="X711" s="41">
        <f t="shared" ca="1" si="320"/>
        <v>13.77</v>
      </c>
      <c r="Y711" s="14">
        <f t="shared" ca="1" si="321"/>
        <v>5073</v>
      </c>
      <c r="Z711" s="14">
        <f t="shared" ca="1" si="305"/>
        <v>16227.410000000007</v>
      </c>
      <c r="AA711" s="41">
        <f t="shared" ca="1" si="322"/>
        <v>18.23</v>
      </c>
      <c r="AB711" s="41">
        <f t="shared" ca="1" si="323"/>
        <v>13.83</v>
      </c>
      <c r="AC711" s="14">
        <f t="shared" ca="1" si="324"/>
        <v>5166</v>
      </c>
      <c r="AD711" s="14">
        <f t="shared" ca="1" si="306"/>
        <v>12730.400000000001</v>
      </c>
      <c r="AE711">
        <f t="shared" ca="1" si="307"/>
        <v>5</v>
      </c>
      <c r="AF711" s="46">
        <f t="shared" ca="1" si="308"/>
        <v>-13650.220380696825</v>
      </c>
      <c r="AH711" s="42">
        <f t="shared" ca="1" si="301"/>
        <v>0.56595973648897946</v>
      </c>
      <c r="AI711" s="42">
        <f t="shared" ca="1" si="301"/>
        <v>0.43983694083070124</v>
      </c>
      <c r="AJ711" s="42">
        <f t="shared" ca="1" si="301"/>
        <v>0.96613319997872726</v>
      </c>
      <c r="AK711" s="42">
        <f t="shared" ca="1" si="301"/>
        <v>0.19100570421502139</v>
      </c>
      <c r="AL711" s="42">
        <f t="shared" ca="1" si="301"/>
        <v>0.81219377425823802</v>
      </c>
      <c r="AM711" s="42">
        <f t="shared" ca="1" si="301"/>
        <v>0.9256445644605793</v>
      </c>
    </row>
    <row r="712" spans="9:39" x14ac:dyDescent="0.3">
      <c r="I712">
        <v>709</v>
      </c>
      <c r="J712" s="14">
        <f t="shared" ca="1" si="309"/>
        <v>-61803</v>
      </c>
      <c r="K712" s="41">
        <f t="shared" ca="1" si="310"/>
        <v>18.82</v>
      </c>
      <c r="L712" s="41">
        <f t="shared" ca="1" si="311"/>
        <v>13.39</v>
      </c>
      <c r="M712" s="14">
        <f t="shared" ca="1" si="312"/>
        <v>5074</v>
      </c>
      <c r="N712" s="14">
        <f t="shared" ca="1" si="302"/>
        <v>17551.82</v>
      </c>
      <c r="O712" s="41">
        <f t="shared" ca="1" si="313"/>
        <v>19.21</v>
      </c>
      <c r="P712" s="41">
        <f t="shared" ca="1" si="314"/>
        <v>12.78</v>
      </c>
      <c r="Q712" s="14" t="b">
        <f t="shared" ca="1" si="315"/>
        <v>0</v>
      </c>
      <c r="R712" s="14">
        <f t="shared" ca="1" si="303"/>
        <v>-10000</v>
      </c>
      <c r="S712" s="41">
        <f t="shared" ca="1" si="316"/>
        <v>17.989999999999998</v>
      </c>
      <c r="T712" s="41">
        <f t="shared" ca="1" si="317"/>
        <v>12.77</v>
      </c>
      <c r="U712" s="14">
        <f t="shared" ca="1" si="318"/>
        <v>5059</v>
      </c>
      <c r="V712" s="14">
        <f t="shared" ca="1" si="304"/>
        <v>16407.979999999996</v>
      </c>
      <c r="W712" s="41">
        <f t="shared" ca="1" si="319"/>
        <v>19.059999999999999</v>
      </c>
      <c r="X712" s="41">
        <f t="shared" ca="1" si="320"/>
        <v>13.77</v>
      </c>
      <c r="Y712" s="14">
        <f t="shared" ca="1" si="321"/>
        <v>5133</v>
      </c>
      <c r="Z712" s="14">
        <f t="shared" ca="1" si="305"/>
        <v>17153.569999999996</v>
      </c>
      <c r="AA712" s="41">
        <f t="shared" ca="1" si="322"/>
        <v>18.62</v>
      </c>
      <c r="AB712" s="41">
        <f t="shared" ca="1" si="323"/>
        <v>12.77</v>
      </c>
      <c r="AC712" s="14">
        <f t="shared" ca="1" si="324"/>
        <v>5149</v>
      </c>
      <c r="AD712" s="14">
        <f t="shared" ca="1" si="306"/>
        <v>0</v>
      </c>
      <c r="AE712">
        <f t="shared" ca="1" si="307"/>
        <v>4</v>
      </c>
      <c r="AF712" s="46">
        <f t="shared" ca="1" si="308"/>
        <v>-25265.050134818175</v>
      </c>
      <c r="AH712" s="42">
        <f t="shared" ca="1" si="301"/>
        <v>0.34751393852874035</v>
      </c>
      <c r="AI712" s="42">
        <f t="shared" ca="1" si="301"/>
        <v>0.2941346825492942</v>
      </c>
      <c r="AJ712" s="42">
        <f t="shared" ca="1" si="301"/>
        <v>0.51309749103025826</v>
      </c>
      <c r="AK712" s="42">
        <f t="shared" ca="1" si="301"/>
        <v>0.61533947265849287</v>
      </c>
      <c r="AL712" s="42">
        <f t="shared" ca="1" si="301"/>
        <v>0.82766123995030016</v>
      </c>
      <c r="AM712" s="42">
        <f t="shared" ca="1" si="301"/>
        <v>0.476144118816478</v>
      </c>
    </row>
    <row r="713" spans="9:39" x14ac:dyDescent="0.3">
      <c r="I713">
        <v>710</v>
      </c>
      <c r="J713" s="14">
        <f t="shared" ca="1" si="309"/>
        <v>-58554</v>
      </c>
      <c r="K713" s="41">
        <f t="shared" ca="1" si="310"/>
        <v>19.21</v>
      </c>
      <c r="L713" s="41">
        <f t="shared" ca="1" si="311"/>
        <v>13.36</v>
      </c>
      <c r="M713" s="14">
        <f t="shared" ca="1" si="312"/>
        <v>5323</v>
      </c>
      <c r="N713" s="14">
        <f t="shared" ca="1" si="302"/>
        <v>21139.550000000007</v>
      </c>
      <c r="O713" s="41">
        <f t="shared" ca="1" si="313"/>
        <v>18.059999999999999</v>
      </c>
      <c r="P713" s="41">
        <f t="shared" ca="1" si="314"/>
        <v>13.49</v>
      </c>
      <c r="Q713" s="14">
        <f t="shared" ca="1" si="315"/>
        <v>5048</v>
      </c>
      <c r="R713" s="14">
        <f t="shared" ca="1" si="303"/>
        <v>13069.359999999993</v>
      </c>
      <c r="S713" s="41">
        <f t="shared" ca="1" si="316"/>
        <v>19.260000000000002</v>
      </c>
      <c r="T713" s="41">
        <f t="shared" ca="1" si="317"/>
        <v>13.42</v>
      </c>
      <c r="U713" s="14">
        <f t="shared" ca="1" si="318"/>
        <v>5055</v>
      </c>
      <c r="V713" s="14">
        <f t="shared" ca="1" si="304"/>
        <v>19521.200000000008</v>
      </c>
      <c r="W713" s="41">
        <f t="shared" ca="1" si="319"/>
        <v>18.78</v>
      </c>
      <c r="X713" s="41">
        <f t="shared" ca="1" si="320"/>
        <v>12.65</v>
      </c>
      <c r="Y713" s="14">
        <f t="shared" ca="1" si="321"/>
        <v>5064</v>
      </c>
      <c r="Z713" s="14">
        <f t="shared" ca="1" si="305"/>
        <v>0</v>
      </c>
      <c r="AA713" s="41">
        <f t="shared" ca="1" si="322"/>
        <v>17.77</v>
      </c>
      <c r="AB713" s="41">
        <f t="shared" ca="1" si="323"/>
        <v>12.92</v>
      </c>
      <c r="AC713" s="14">
        <f t="shared" ca="1" si="324"/>
        <v>5179</v>
      </c>
      <c r="AD713" s="14">
        <f t="shared" ca="1" si="306"/>
        <v>0</v>
      </c>
      <c r="AE713">
        <f t="shared" ca="1" si="307"/>
        <v>3</v>
      </c>
      <c r="AF713" s="46">
        <f t="shared" ca="1" si="308"/>
        <v>-9989.5929063133208</v>
      </c>
      <c r="AH713" s="42">
        <f t="shared" ca="1" si="301"/>
        <v>0.98959777150780304</v>
      </c>
      <c r="AI713" s="42">
        <f t="shared" ca="1" si="301"/>
        <v>0.71395509561225945</v>
      </c>
      <c r="AJ713" s="42">
        <f t="shared" ca="1" si="301"/>
        <v>0.22414287549313061</v>
      </c>
      <c r="AK713" s="42">
        <f t="shared" ca="1" si="301"/>
        <v>0.68604099124685125</v>
      </c>
      <c r="AL713" s="42">
        <f t="shared" ca="1" si="301"/>
        <v>0.53914416970889367</v>
      </c>
      <c r="AM713" s="42">
        <f t="shared" ca="1" si="301"/>
        <v>1.7469010625044024E-2</v>
      </c>
    </row>
    <row r="714" spans="9:39" x14ac:dyDescent="0.3">
      <c r="I714">
        <v>711</v>
      </c>
      <c r="J714" s="14">
        <f t="shared" ca="1" si="309"/>
        <v>-62815</v>
      </c>
      <c r="K714" s="41">
        <f t="shared" ca="1" si="310"/>
        <v>18.41</v>
      </c>
      <c r="L714" s="41">
        <f t="shared" ca="1" si="311"/>
        <v>13.34</v>
      </c>
      <c r="M714" s="14">
        <f t="shared" ca="1" si="312"/>
        <v>5365</v>
      </c>
      <c r="N714" s="14">
        <f t="shared" ca="1" si="302"/>
        <v>17200.550000000003</v>
      </c>
      <c r="O714" s="41">
        <f t="shared" ca="1" si="313"/>
        <v>19.47</v>
      </c>
      <c r="P714" s="41">
        <f t="shared" ca="1" si="314"/>
        <v>12.75</v>
      </c>
      <c r="Q714" s="14">
        <f t="shared" ca="1" si="315"/>
        <v>5308</v>
      </c>
      <c r="R714" s="14">
        <f t="shared" ca="1" si="303"/>
        <v>25669.759999999995</v>
      </c>
      <c r="S714" s="41">
        <f t="shared" ca="1" si="316"/>
        <v>18.12</v>
      </c>
      <c r="T714" s="41">
        <f t="shared" ca="1" si="317"/>
        <v>13.63</v>
      </c>
      <c r="U714" s="14">
        <f t="shared" ca="1" si="318"/>
        <v>5171</v>
      </c>
      <c r="V714" s="14">
        <f t="shared" ca="1" si="304"/>
        <v>13217.79</v>
      </c>
      <c r="W714" s="41">
        <f t="shared" ca="1" si="319"/>
        <v>18.440000000000001</v>
      </c>
      <c r="X714" s="41">
        <f t="shared" ca="1" si="320"/>
        <v>13.95</v>
      </c>
      <c r="Y714" s="14">
        <f t="shared" ca="1" si="321"/>
        <v>5195</v>
      </c>
      <c r="Z714" s="14">
        <f t="shared" ca="1" si="305"/>
        <v>13325.55000000001</v>
      </c>
      <c r="AA714" s="41">
        <f t="shared" ca="1" si="322"/>
        <v>18.34</v>
      </c>
      <c r="AB714" s="41">
        <f t="shared" ca="1" si="323"/>
        <v>12.98</v>
      </c>
      <c r="AC714" s="14">
        <f t="shared" ca="1" si="324"/>
        <v>5154</v>
      </c>
      <c r="AD714" s="14">
        <f t="shared" ca="1" si="306"/>
        <v>0</v>
      </c>
      <c r="AE714">
        <f t="shared" ca="1" si="307"/>
        <v>4</v>
      </c>
      <c r="AF714" s="46">
        <f t="shared" ca="1" si="308"/>
        <v>-1970.8263627197889</v>
      </c>
      <c r="AH714" s="42">
        <f t="shared" ca="1" si="301"/>
        <v>0.70134136639679601</v>
      </c>
      <c r="AI714" s="42">
        <f t="shared" ca="1" si="301"/>
        <v>0.95218783191262646</v>
      </c>
      <c r="AJ714" s="42">
        <f t="shared" ca="1" si="301"/>
        <v>0.6551897390465341</v>
      </c>
      <c r="AK714" s="42">
        <f t="shared" ca="1" si="301"/>
        <v>0.65816482392121356</v>
      </c>
      <c r="AL714" s="42">
        <f t="shared" ca="1" si="301"/>
        <v>0.75665075793035586</v>
      </c>
      <c r="AM714" s="42">
        <f t="shared" ca="1" si="301"/>
        <v>0.27882544435503309</v>
      </c>
    </row>
    <row r="715" spans="9:39" x14ac:dyDescent="0.3">
      <c r="I715">
        <v>712</v>
      </c>
      <c r="J715" s="14">
        <f t="shared" ca="1" si="309"/>
        <v>-62412</v>
      </c>
      <c r="K715" s="41">
        <f t="shared" ca="1" si="310"/>
        <v>18.739999999999998</v>
      </c>
      <c r="L715" s="41">
        <f t="shared" ca="1" si="311"/>
        <v>13.8</v>
      </c>
      <c r="M715" s="14">
        <f t="shared" ca="1" si="312"/>
        <v>5179</v>
      </c>
      <c r="N715" s="14">
        <f t="shared" ca="1" si="302"/>
        <v>15584.259999999987</v>
      </c>
      <c r="O715" s="41">
        <f t="shared" ca="1" si="313"/>
        <v>17.86</v>
      </c>
      <c r="P715" s="41">
        <f t="shared" ca="1" si="314"/>
        <v>13.38</v>
      </c>
      <c r="Q715" s="14">
        <f t="shared" ca="1" si="315"/>
        <v>5056</v>
      </c>
      <c r="R715" s="14">
        <f t="shared" ca="1" si="303"/>
        <v>12650.879999999994</v>
      </c>
      <c r="S715" s="41">
        <f t="shared" ca="1" si="316"/>
        <v>18.600000000000001</v>
      </c>
      <c r="T715" s="41">
        <f t="shared" ca="1" si="317"/>
        <v>13.7</v>
      </c>
      <c r="U715" s="14">
        <f t="shared" ca="1" si="318"/>
        <v>5061</v>
      </c>
      <c r="V715" s="14">
        <f t="shared" ca="1" si="304"/>
        <v>14798.900000000012</v>
      </c>
      <c r="W715" s="41">
        <f t="shared" ca="1" si="319"/>
        <v>18.78</v>
      </c>
      <c r="X715" s="41">
        <f t="shared" ca="1" si="320"/>
        <v>13.59</v>
      </c>
      <c r="Y715" s="14">
        <f t="shared" ca="1" si="321"/>
        <v>5032</v>
      </c>
      <c r="Z715" s="14">
        <f t="shared" ca="1" si="305"/>
        <v>16116.080000000005</v>
      </c>
      <c r="AA715" s="41">
        <f t="shared" ca="1" si="322"/>
        <v>19.07</v>
      </c>
      <c r="AB715" s="41">
        <f t="shared" ca="1" si="323"/>
        <v>12.62</v>
      </c>
      <c r="AC715" s="14">
        <f t="shared" ca="1" si="324"/>
        <v>4954</v>
      </c>
      <c r="AD715" s="14">
        <f t="shared" ca="1" si="306"/>
        <v>0</v>
      </c>
      <c r="AE715">
        <f t="shared" ca="1" si="307"/>
        <v>4</v>
      </c>
      <c r="AF715" s="46">
        <f t="shared" ca="1" si="308"/>
        <v>-10622.399159978524</v>
      </c>
      <c r="AH715" s="42">
        <f t="shared" ca="1" si="301"/>
        <v>0.64460788258192214</v>
      </c>
      <c r="AI715" s="42">
        <f t="shared" ca="1" si="301"/>
        <v>0.55105898008948762</v>
      </c>
      <c r="AJ715" s="42">
        <f t="shared" ca="1" si="301"/>
        <v>0.64639247133611255</v>
      </c>
      <c r="AK715" s="42">
        <f t="shared" ca="1" si="301"/>
        <v>0.79343867941896251</v>
      </c>
      <c r="AL715" s="42">
        <f t="shared" ca="1" si="301"/>
        <v>1.8974386891085437E-2</v>
      </c>
      <c r="AM715" s="42">
        <f t="shared" ca="1" si="301"/>
        <v>0.59064403751770966</v>
      </c>
    </row>
    <row r="716" spans="9:39" x14ac:dyDescent="0.3">
      <c r="I716">
        <v>713</v>
      </c>
      <c r="J716" s="14">
        <f t="shared" ca="1" si="309"/>
        <v>-63740</v>
      </c>
      <c r="K716" s="41">
        <f t="shared" ca="1" si="310"/>
        <v>17.73</v>
      </c>
      <c r="L716" s="41">
        <f t="shared" ca="1" si="311"/>
        <v>12.69</v>
      </c>
      <c r="M716" s="14">
        <f t="shared" ca="1" si="312"/>
        <v>5216</v>
      </c>
      <c r="N716" s="14">
        <f t="shared" ca="1" si="302"/>
        <v>16288.640000000003</v>
      </c>
      <c r="O716" s="41">
        <f t="shared" ca="1" si="313"/>
        <v>19.37</v>
      </c>
      <c r="P716" s="41">
        <f t="shared" ca="1" si="314"/>
        <v>13.35</v>
      </c>
      <c r="Q716" s="14">
        <f t="shared" ca="1" si="315"/>
        <v>5136</v>
      </c>
      <c r="R716" s="14">
        <f t="shared" ca="1" si="303"/>
        <v>20918.720000000008</v>
      </c>
      <c r="S716" s="41">
        <f t="shared" ca="1" si="316"/>
        <v>18.54</v>
      </c>
      <c r="T716" s="41">
        <f t="shared" ca="1" si="317"/>
        <v>13.24</v>
      </c>
      <c r="U716" s="14">
        <f t="shared" ca="1" si="318"/>
        <v>5118</v>
      </c>
      <c r="V716" s="14">
        <f t="shared" ca="1" si="304"/>
        <v>17125.399999999994</v>
      </c>
      <c r="W716" s="41">
        <f t="shared" ca="1" si="319"/>
        <v>17.899999999999999</v>
      </c>
      <c r="X716" s="41">
        <f t="shared" ca="1" si="320"/>
        <v>12.6</v>
      </c>
      <c r="Y716" s="14">
        <f t="shared" ca="1" si="321"/>
        <v>4986</v>
      </c>
      <c r="Z716" s="14">
        <f t="shared" ca="1" si="305"/>
        <v>16425.799999999996</v>
      </c>
      <c r="AA716" s="41">
        <f t="shared" ca="1" si="322"/>
        <v>18.96</v>
      </c>
      <c r="AB716" s="41">
        <f t="shared" ca="1" si="323"/>
        <v>13.15</v>
      </c>
      <c r="AC716" s="14">
        <f t="shared" ca="1" si="324"/>
        <v>5170</v>
      </c>
      <c r="AD716" s="14">
        <f t="shared" ca="1" si="306"/>
        <v>0</v>
      </c>
      <c r="AE716">
        <f t="shared" ca="1" si="307"/>
        <v>4</v>
      </c>
      <c r="AF716" s="46">
        <f t="shared" ca="1" si="308"/>
        <v>-2232.2490543914237</v>
      </c>
      <c r="AH716" s="42">
        <f t="shared" ca="1" si="301"/>
        <v>0.87676304833741425</v>
      </c>
      <c r="AI716" s="42">
        <f t="shared" ca="1" si="301"/>
        <v>0.97986068625056422</v>
      </c>
      <c r="AJ716" s="42">
        <f t="shared" ca="1" si="301"/>
        <v>0.33787867580248199</v>
      </c>
      <c r="AK716" s="42">
        <f t="shared" ca="1" si="301"/>
        <v>1.1382112364530794E-3</v>
      </c>
      <c r="AL716" s="42">
        <f t="shared" ca="1" si="301"/>
        <v>0.66465969895417176</v>
      </c>
      <c r="AM716" s="42">
        <f t="shared" ca="1" si="301"/>
        <v>0.14867432258382141</v>
      </c>
    </row>
    <row r="717" spans="9:39" x14ac:dyDescent="0.3">
      <c r="I717">
        <v>714</v>
      </c>
      <c r="J717" s="14">
        <f t="shared" ca="1" si="309"/>
        <v>-59833</v>
      </c>
      <c r="K717" s="41">
        <f t="shared" ca="1" si="310"/>
        <v>18.100000000000001</v>
      </c>
      <c r="L717" s="41">
        <f t="shared" ca="1" si="311"/>
        <v>13.18</v>
      </c>
      <c r="M717" s="14">
        <f t="shared" ca="1" si="312"/>
        <v>4985</v>
      </c>
      <c r="N717" s="14">
        <f t="shared" ca="1" si="302"/>
        <v>14526.200000000008</v>
      </c>
      <c r="O717" s="41">
        <f t="shared" ca="1" si="313"/>
        <v>17.940000000000001</v>
      </c>
      <c r="P717" s="41">
        <f t="shared" ca="1" si="314"/>
        <v>13.48</v>
      </c>
      <c r="Q717" s="14" t="b">
        <f t="shared" ca="1" si="315"/>
        <v>0</v>
      </c>
      <c r="R717" s="14">
        <f t="shared" ca="1" si="303"/>
        <v>-10000</v>
      </c>
      <c r="S717" s="41">
        <f t="shared" ca="1" si="316"/>
        <v>19.02</v>
      </c>
      <c r="T717" s="41">
        <f t="shared" ca="1" si="317"/>
        <v>13.36</v>
      </c>
      <c r="U717" s="14">
        <f t="shared" ca="1" si="318"/>
        <v>5199</v>
      </c>
      <c r="V717" s="14">
        <f t="shared" ca="1" si="304"/>
        <v>19426.34</v>
      </c>
      <c r="W717" s="41">
        <f t="shared" ca="1" si="319"/>
        <v>18.989999999999998</v>
      </c>
      <c r="X717" s="41">
        <f t="shared" ca="1" si="320"/>
        <v>12.74</v>
      </c>
      <c r="Y717" s="14">
        <f t="shared" ca="1" si="321"/>
        <v>5026</v>
      </c>
      <c r="Z717" s="14">
        <f t="shared" ca="1" si="305"/>
        <v>21412.499999999993</v>
      </c>
      <c r="AA717" s="41">
        <f t="shared" ca="1" si="322"/>
        <v>17.71</v>
      </c>
      <c r="AB717" s="41">
        <f t="shared" ca="1" si="323"/>
        <v>13.41</v>
      </c>
      <c r="AC717" s="14">
        <f t="shared" ca="1" si="324"/>
        <v>5043</v>
      </c>
      <c r="AD717" s="14">
        <f t="shared" ca="1" si="306"/>
        <v>0</v>
      </c>
      <c r="AE717">
        <f t="shared" ca="1" si="307"/>
        <v>4</v>
      </c>
      <c r="AF717" s="46">
        <f t="shared" ca="1" si="308"/>
        <v>-20526.006518080776</v>
      </c>
      <c r="AH717" s="42">
        <f t="shared" ca="1" si="301"/>
        <v>6.075951250977718E-2</v>
      </c>
      <c r="AI717" s="42">
        <f t="shared" ca="1" si="301"/>
        <v>0.23150350201878422</v>
      </c>
      <c r="AJ717" s="42">
        <f t="shared" ca="1" si="301"/>
        <v>0.16442989397958918</v>
      </c>
      <c r="AK717" s="42">
        <f t="shared" ca="1" si="301"/>
        <v>0.2247466082811912</v>
      </c>
      <c r="AL717" s="42">
        <f t="shared" ca="1" si="301"/>
        <v>0.70615841072980079</v>
      </c>
      <c r="AM717" s="42">
        <f t="shared" ca="1" si="301"/>
        <v>0.49573943867560888</v>
      </c>
    </row>
    <row r="718" spans="9:39" x14ac:dyDescent="0.3">
      <c r="I718">
        <v>715</v>
      </c>
      <c r="J718" s="14">
        <f t="shared" ca="1" si="309"/>
        <v>-61499</v>
      </c>
      <c r="K718" s="41">
        <f t="shared" ca="1" si="310"/>
        <v>18.09</v>
      </c>
      <c r="L718" s="41">
        <f t="shared" ca="1" si="311"/>
        <v>12.69</v>
      </c>
      <c r="M718" s="14">
        <f t="shared" ca="1" si="312"/>
        <v>5251</v>
      </c>
      <c r="N718" s="14">
        <f t="shared" ca="1" si="302"/>
        <v>18355.400000000001</v>
      </c>
      <c r="O718" s="41">
        <f t="shared" ca="1" si="313"/>
        <v>18.93</v>
      </c>
      <c r="P718" s="41">
        <f t="shared" ca="1" si="314"/>
        <v>13.53</v>
      </c>
      <c r="Q718" s="14">
        <f t="shared" ca="1" si="315"/>
        <v>5032</v>
      </c>
      <c r="R718" s="14">
        <f t="shared" ca="1" si="303"/>
        <v>17172.800000000003</v>
      </c>
      <c r="S718" s="41">
        <f t="shared" ca="1" si="316"/>
        <v>17.73</v>
      </c>
      <c r="T718" s="41">
        <f t="shared" ca="1" si="317"/>
        <v>13.69</v>
      </c>
      <c r="U718" s="14">
        <f t="shared" ca="1" si="318"/>
        <v>5016</v>
      </c>
      <c r="V718" s="14">
        <f t="shared" ca="1" si="304"/>
        <v>10264.640000000003</v>
      </c>
      <c r="W718" s="41">
        <f t="shared" ca="1" si="319"/>
        <v>17.72</v>
      </c>
      <c r="X718" s="41">
        <f t="shared" ca="1" si="320"/>
        <v>12.6</v>
      </c>
      <c r="Y718" s="14">
        <f t="shared" ca="1" si="321"/>
        <v>5093</v>
      </c>
      <c r="Z718" s="14">
        <f t="shared" ca="1" si="305"/>
        <v>16076.159999999996</v>
      </c>
      <c r="AA718" s="41">
        <f t="shared" ca="1" si="322"/>
        <v>18.89</v>
      </c>
      <c r="AB718" s="41">
        <f t="shared" ca="1" si="323"/>
        <v>13.27</v>
      </c>
      <c r="AC718" s="14">
        <f t="shared" ca="1" si="324"/>
        <v>5012</v>
      </c>
      <c r="AD718" s="14">
        <f t="shared" ca="1" si="306"/>
        <v>0</v>
      </c>
      <c r="AE718">
        <f t="shared" ca="1" si="307"/>
        <v>4</v>
      </c>
      <c r="AF718" s="46">
        <f t="shared" ca="1" si="308"/>
        <v>-7119.4716018854888</v>
      </c>
      <c r="AH718" s="42">
        <f t="shared" ca="1" si="301"/>
        <v>0.95372174534420995</v>
      </c>
      <c r="AI718" s="42">
        <f t="shared" ca="1" si="301"/>
        <v>0.27940737642311242</v>
      </c>
      <c r="AJ718" s="42">
        <f t="shared" ca="1" si="301"/>
        <v>0.41897116041300064</v>
      </c>
      <c r="AK718" s="42">
        <f t="shared" ca="1" si="301"/>
        <v>0.41379347043236669</v>
      </c>
      <c r="AL718" s="42">
        <f t="shared" ca="1" si="301"/>
        <v>0.29107104002554629</v>
      </c>
      <c r="AM718" s="42">
        <f t="shared" ca="1" si="301"/>
        <v>0.50731440973402941</v>
      </c>
    </row>
    <row r="719" spans="9:39" x14ac:dyDescent="0.3">
      <c r="I719">
        <v>716</v>
      </c>
      <c r="J719" s="14">
        <f t="shared" ca="1" si="309"/>
        <v>-59783</v>
      </c>
      <c r="K719" s="41">
        <f t="shared" ca="1" si="310"/>
        <v>18.149999999999999</v>
      </c>
      <c r="L719" s="41">
        <f t="shared" ca="1" si="311"/>
        <v>13.49</v>
      </c>
      <c r="M719" s="14">
        <f t="shared" ca="1" si="312"/>
        <v>4911</v>
      </c>
      <c r="N719" s="14">
        <f t="shared" ca="1" si="302"/>
        <v>12885.259999999991</v>
      </c>
      <c r="O719" s="41">
        <f t="shared" ca="1" si="313"/>
        <v>18.260000000000002</v>
      </c>
      <c r="P719" s="41">
        <f t="shared" ca="1" si="314"/>
        <v>12.71</v>
      </c>
      <c r="Q719" s="14">
        <f t="shared" ca="1" si="315"/>
        <v>5205</v>
      </c>
      <c r="R719" s="14">
        <f t="shared" ca="1" si="303"/>
        <v>18887.750000000004</v>
      </c>
      <c r="S719" s="41">
        <f t="shared" ca="1" si="316"/>
        <v>18.75</v>
      </c>
      <c r="T719" s="41">
        <f t="shared" ca="1" si="317"/>
        <v>13.65</v>
      </c>
      <c r="U719" s="14">
        <f t="shared" ca="1" si="318"/>
        <v>5102</v>
      </c>
      <c r="V719" s="14">
        <f t="shared" ca="1" si="304"/>
        <v>16020.199999999997</v>
      </c>
      <c r="W719" s="41">
        <f t="shared" ca="1" si="319"/>
        <v>18.440000000000001</v>
      </c>
      <c r="X719" s="41">
        <f t="shared" ca="1" si="320"/>
        <v>13.83</v>
      </c>
      <c r="Y719" s="14">
        <f t="shared" ca="1" si="321"/>
        <v>5151</v>
      </c>
      <c r="Z719" s="14">
        <f t="shared" ca="1" si="305"/>
        <v>13746.110000000008</v>
      </c>
      <c r="AA719" s="41">
        <f t="shared" ca="1" si="322"/>
        <v>18.899999999999999</v>
      </c>
      <c r="AB719" s="41">
        <f t="shared" ca="1" si="323"/>
        <v>12.56</v>
      </c>
      <c r="AC719" s="14">
        <f t="shared" ca="1" si="324"/>
        <v>5081</v>
      </c>
      <c r="AD719" s="14">
        <f t="shared" ca="1" si="306"/>
        <v>0</v>
      </c>
      <c r="AE719">
        <f t="shared" ca="1" si="307"/>
        <v>4</v>
      </c>
      <c r="AF719" s="46">
        <f t="shared" ca="1" si="308"/>
        <v>-6111.3100156007777</v>
      </c>
      <c r="AH719" s="42">
        <f t="shared" ca="1" si="301"/>
        <v>9.3786209874594961E-2</v>
      </c>
      <c r="AI719" s="42">
        <f t="shared" ca="1" si="301"/>
        <v>0.70846883853897058</v>
      </c>
      <c r="AJ719" s="42">
        <f t="shared" ca="1" si="301"/>
        <v>0.81863860402023048</v>
      </c>
      <c r="AK719" s="42">
        <f t="shared" ca="1" si="301"/>
        <v>0.87358882051291287</v>
      </c>
      <c r="AL719" s="42">
        <f t="shared" ca="1" si="301"/>
        <v>0.9287736781696514</v>
      </c>
      <c r="AM719" s="42">
        <f t="shared" ca="1" si="301"/>
        <v>0.55266887969448175</v>
      </c>
    </row>
    <row r="720" spans="9:39" x14ac:dyDescent="0.3">
      <c r="I720">
        <v>717</v>
      </c>
      <c r="J720" s="14">
        <f t="shared" ca="1" si="309"/>
        <v>-60324</v>
      </c>
      <c r="K720" s="41">
        <f t="shared" ca="1" si="310"/>
        <v>19.47</v>
      </c>
      <c r="L720" s="41">
        <f t="shared" ca="1" si="311"/>
        <v>12.96</v>
      </c>
      <c r="M720" s="14">
        <f t="shared" ca="1" si="312"/>
        <v>4935</v>
      </c>
      <c r="N720" s="14">
        <f t="shared" ca="1" si="302"/>
        <v>22126.849999999991</v>
      </c>
      <c r="O720" s="41">
        <f t="shared" ca="1" si="313"/>
        <v>18.260000000000002</v>
      </c>
      <c r="P720" s="41">
        <f t="shared" ca="1" si="314"/>
        <v>12.55</v>
      </c>
      <c r="Q720" s="14">
        <f t="shared" ca="1" si="315"/>
        <v>5125</v>
      </c>
      <c r="R720" s="14">
        <f t="shared" ca="1" si="303"/>
        <v>19263.750000000004</v>
      </c>
      <c r="S720" s="41">
        <f t="shared" ca="1" si="316"/>
        <v>18.600000000000001</v>
      </c>
      <c r="T720" s="41">
        <f t="shared" ca="1" si="317"/>
        <v>12.55</v>
      </c>
      <c r="U720" s="14">
        <f t="shared" ca="1" si="318"/>
        <v>4943</v>
      </c>
      <c r="V720" s="14">
        <f t="shared" ca="1" si="304"/>
        <v>19905.150000000005</v>
      </c>
      <c r="W720" s="41">
        <f t="shared" ca="1" si="319"/>
        <v>18.54</v>
      </c>
      <c r="X720" s="41">
        <f t="shared" ca="1" si="320"/>
        <v>13.74</v>
      </c>
      <c r="Y720" s="14">
        <f t="shared" ca="1" si="321"/>
        <v>5008</v>
      </c>
      <c r="Z720" s="14">
        <f t="shared" ca="1" si="305"/>
        <v>14038.399999999994</v>
      </c>
      <c r="AA720" s="41">
        <f t="shared" ca="1" si="322"/>
        <v>18.04</v>
      </c>
      <c r="AB720" s="41">
        <f t="shared" ca="1" si="323"/>
        <v>13.88</v>
      </c>
      <c r="AC720" s="14">
        <f t="shared" ca="1" si="324"/>
        <v>5144</v>
      </c>
      <c r="AD720" s="14">
        <f t="shared" ca="1" si="306"/>
        <v>0</v>
      </c>
      <c r="AE720">
        <f t="shared" ca="1" si="307"/>
        <v>4</v>
      </c>
      <c r="AF720" s="46">
        <f t="shared" ca="1" si="308"/>
        <v>5214.6520447435605</v>
      </c>
      <c r="AH720" s="42">
        <f t="shared" ca="1" si="301"/>
        <v>5.81470836941822E-2</v>
      </c>
      <c r="AI720" s="42">
        <f t="shared" ca="1" si="301"/>
        <v>0.1540485432246067</v>
      </c>
      <c r="AJ720" s="42">
        <f t="shared" ca="1" si="301"/>
        <v>9.71501463354425E-2</v>
      </c>
      <c r="AK720" s="42">
        <f t="shared" ca="1" si="301"/>
        <v>0.40031221629332236</v>
      </c>
      <c r="AL720" s="42">
        <f t="shared" ca="1" si="301"/>
        <v>0.1575100103095789</v>
      </c>
      <c r="AM720" s="42">
        <f t="shared" ca="1" si="301"/>
        <v>0.12489363080593452</v>
      </c>
    </row>
    <row r="721" spans="9:39" x14ac:dyDescent="0.3">
      <c r="I721">
        <v>718</v>
      </c>
      <c r="J721" s="14">
        <f t="shared" ca="1" si="309"/>
        <v>-59198</v>
      </c>
      <c r="K721" s="41">
        <f t="shared" ca="1" si="310"/>
        <v>17.8</v>
      </c>
      <c r="L721" s="41">
        <f t="shared" ca="1" si="311"/>
        <v>12.84</v>
      </c>
      <c r="M721" s="14">
        <f t="shared" ca="1" si="312"/>
        <v>5319</v>
      </c>
      <c r="N721" s="14">
        <f t="shared" ca="1" si="302"/>
        <v>16382.240000000005</v>
      </c>
      <c r="O721" s="41">
        <f t="shared" ca="1" si="313"/>
        <v>19.03</v>
      </c>
      <c r="P721" s="41">
        <f t="shared" ca="1" si="314"/>
        <v>13.34</v>
      </c>
      <c r="Q721" s="14" t="b">
        <f t="shared" ca="1" si="315"/>
        <v>0</v>
      </c>
      <c r="R721" s="14">
        <f t="shared" ca="1" si="303"/>
        <v>-10000</v>
      </c>
      <c r="S721" s="41">
        <f t="shared" ca="1" si="316"/>
        <v>18.64</v>
      </c>
      <c r="T721" s="41">
        <f t="shared" ca="1" si="317"/>
        <v>12.7</v>
      </c>
      <c r="U721" s="14">
        <f t="shared" ca="1" si="318"/>
        <v>5023</v>
      </c>
      <c r="V721" s="14">
        <f t="shared" ca="1" si="304"/>
        <v>19836.620000000006</v>
      </c>
      <c r="W721" s="41">
        <f t="shared" ca="1" si="319"/>
        <v>18.2</v>
      </c>
      <c r="X721" s="41">
        <f t="shared" ca="1" si="320"/>
        <v>13.09</v>
      </c>
      <c r="Y721" s="14">
        <f t="shared" ca="1" si="321"/>
        <v>5188</v>
      </c>
      <c r="Z721" s="14">
        <f t="shared" ca="1" si="305"/>
        <v>16510.679999999997</v>
      </c>
      <c r="AA721" s="41">
        <f t="shared" ca="1" si="322"/>
        <v>18.34</v>
      </c>
      <c r="AB721" s="41">
        <f t="shared" ca="1" si="323"/>
        <v>12.79</v>
      </c>
      <c r="AC721" s="14">
        <f t="shared" ca="1" si="324"/>
        <v>5054</v>
      </c>
      <c r="AD721" s="14">
        <f t="shared" ca="1" si="306"/>
        <v>0</v>
      </c>
      <c r="AE721">
        <f t="shared" ca="1" si="307"/>
        <v>4</v>
      </c>
      <c r="AF721" s="46">
        <f t="shared" ca="1" si="308"/>
        <v>-21613.025790548163</v>
      </c>
      <c r="AH721" s="42">
        <f t="shared" ca="1" si="301"/>
        <v>0.84944176587920328</v>
      </c>
      <c r="AI721" s="42">
        <f t="shared" ca="1" si="301"/>
        <v>0.45682277331365639</v>
      </c>
      <c r="AJ721" s="42">
        <f t="shared" ca="1" si="301"/>
        <v>0.4283859424632801</v>
      </c>
      <c r="AK721" s="42">
        <f t="shared" ca="1" si="301"/>
        <v>0.62100956700727328</v>
      </c>
      <c r="AL721" s="42">
        <f t="shared" ca="1" si="301"/>
        <v>0.70701892544113776</v>
      </c>
      <c r="AM721" s="42">
        <f t="shared" ca="1" si="301"/>
        <v>0.41699996282613627</v>
      </c>
    </row>
    <row r="722" spans="9:39" x14ac:dyDescent="0.3">
      <c r="I722">
        <v>719</v>
      </c>
      <c r="J722" s="14">
        <f t="shared" ca="1" si="309"/>
        <v>-61387</v>
      </c>
      <c r="K722" s="41">
        <f t="shared" ca="1" si="310"/>
        <v>19.059999999999999</v>
      </c>
      <c r="L722" s="41">
        <f t="shared" ca="1" si="311"/>
        <v>13.77</v>
      </c>
      <c r="M722" s="14">
        <f t="shared" ca="1" si="312"/>
        <v>4989</v>
      </c>
      <c r="N722" s="14">
        <f t="shared" ca="1" si="302"/>
        <v>16391.809999999994</v>
      </c>
      <c r="O722" s="41">
        <f t="shared" ca="1" si="313"/>
        <v>18.07</v>
      </c>
      <c r="P722" s="41">
        <f t="shared" ca="1" si="314"/>
        <v>12.8</v>
      </c>
      <c r="Q722" s="14">
        <f t="shared" ca="1" si="315"/>
        <v>5168</v>
      </c>
      <c r="R722" s="14">
        <f t="shared" ca="1" si="303"/>
        <v>17235.359999999997</v>
      </c>
      <c r="S722" s="41">
        <f t="shared" ca="1" si="316"/>
        <v>18.170000000000002</v>
      </c>
      <c r="T722" s="41">
        <f t="shared" ca="1" si="317"/>
        <v>13.7</v>
      </c>
      <c r="U722" s="14">
        <f t="shared" ca="1" si="318"/>
        <v>5015</v>
      </c>
      <c r="V722" s="14">
        <f t="shared" ca="1" si="304"/>
        <v>12417.050000000014</v>
      </c>
      <c r="W722" s="41">
        <f t="shared" ca="1" si="319"/>
        <v>19.36</v>
      </c>
      <c r="X722" s="41">
        <f t="shared" ca="1" si="320"/>
        <v>12.55</v>
      </c>
      <c r="Y722" s="14">
        <f t="shared" ca="1" si="321"/>
        <v>5135</v>
      </c>
      <c r="Z722" s="14">
        <f t="shared" ca="1" si="305"/>
        <v>24969.349999999991</v>
      </c>
      <c r="AA722" s="41">
        <f t="shared" ca="1" si="322"/>
        <v>17.899999999999999</v>
      </c>
      <c r="AB722" s="41">
        <f t="shared" ca="1" si="323"/>
        <v>13.29</v>
      </c>
      <c r="AC722" s="14">
        <f t="shared" ca="1" si="324"/>
        <v>5162</v>
      </c>
      <c r="AD722" s="14">
        <f t="shared" ca="1" si="306"/>
        <v>13796.819999999996</v>
      </c>
      <c r="AE722">
        <f t="shared" ca="1" si="307"/>
        <v>5</v>
      </c>
      <c r="AF722" s="46">
        <f t="shared" ca="1" si="308"/>
        <v>9367.7601637617008</v>
      </c>
      <c r="AH722" s="42">
        <f t="shared" ca="1" si="301"/>
        <v>3.1992806608173718E-2</v>
      </c>
      <c r="AI722" s="42">
        <f t="shared" ca="1" si="301"/>
        <v>0.36394438202683344</v>
      </c>
      <c r="AJ722" s="42">
        <f t="shared" ca="1" si="301"/>
        <v>0.23521549426803201</v>
      </c>
      <c r="AK722" s="42">
        <f t="shared" ca="1" si="301"/>
        <v>0.42413246582547703</v>
      </c>
      <c r="AL722" s="42">
        <f t="shared" ca="1" si="301"/>
        <v>0.49001752976558732</v>
      </c>
      <c r="AM722" s="42">
        <f t="shared" ca="1" si="301"/>
        <v>0.82962641975382001</v>
      </c>
    </row>
    <row r="723" spans="9:39" x14ac:dyDescent="0.3">
      <c r="I723">
        <v>720</v>
      </c>
      <c r="J723" s="14">
        <f t="shared" ca="1" si="309"/>
        <v>-63030</v>
      </c>
      <c r="K723" s="41">
        <f t="shared" ca="1" si="310"/>
        <v>18.46</v>
      </c>
      <c r="L723" s="41">
        <f t="shared" ca="1" si="311"/>
        <v>12.69</v>
      </c>
      <c r="M723" s="14">
        <f t="shared" ca="1" si="312"/>
        <v>5336</v>
      </c>
      <c r="N723" s="14">
        <f t="shared" ca="1" si="302"/>
        <v>20788.720000000008</v>
      </c>
      <c r="O723" s="41">
        <f t="shared" ca="1" si="313"/>
        <v>19.45</v>
      </c>
      <c r="P723" s="41">
        <f t="shared" ca="1" si="314"/>
        <v>12.84</v>
      </c>
      <c r="Q723" s="14">
        <f t="shared" ca="1" si="315"/>
        <v>5181</v>
      </c>
      <c r="R723" s="14">
        <f t="shared" ca="1" si="303"/>
        <v>24246.409999999996</v>
      </c>
      <c r="S723" s="41">
        <f t="shared" ca="1" si="316"/>
        <v>17.75</v>
      </c>
      <c r="T723" s="41">
        <f t="shared" ca="1" si="317"/>
        <v>12.89</v>
      </c>
      <c r="U723" s="14">
        <f t="shared" ca="1" si="318"/>
        <v>5180</v>
      </c>
      <c r="V723" s="14">
        <f t="shared" ca="1" si="304"/>
        <v>15174.799999999996</v>
      </c>
      <c r="W723" s="41">
        <f t="shared" ca="1" si="319"/>
        <v>19.09</v>
      </c>
      <c r="X723" s="41">
        <f t="shared" ca="1" si="320"/>
        <v>13.93</v>
      </c>
      <c r="Y723" s="14">
        <f t="shared" ca="1" si="321"/>
        <v>5132</v>
      </c>
      <c r="Z723" s="14">
        <f t="shared" ca="1" si="305"/>
        <v>16481.12</v>
      </c>
      <c r="AA723" s="41">
        <f t="shared" ca="1" si="322"/>
        <v>18.73</v>
      </c>
      <c r="AB723" s="41">
        <f t="shared" ca="1" si="323"/>
        <v>13.55</v>
      </c>
      <c r="AC723" s="14">
        <f t="shared" ca="1" si="324"/>
        <v>5177</v>
      </c>
      <c r="AD723" s="14">
        <f t="shared" ca="1" si="306"/>
        <v>16816.859999999997</v>
      </c>
      <c r="AE723">
        <f t="shared" ca="1" si="307"/>
        <v>5</v>
      </c>
      <c r="AF723" s="46">
        <f t="shared" ca="1" si="308"/>
        <v>15588.113274805581</v>
      </c>
      <c r="AH723" s="42">
        <f t="shared" ca="1" si="301"/>
        <v>0.99244239220532926</v>
      </c>
      <c r="AI723" s="42">
        <f t="shared" ca="1" si="301"/>
        <v>0.79146255032075874</v>
      </c>
      <c r="AJ723" s="42">
        <f t="shared" ca="1" si="301"/>
        <v>0.45417535002326215</v>
      </c>
      <c r="AK723" s="42">
        <f t="shared" ca="1" si="301"/>
        <v>0.13345840914723794</v>
      </c>
      <c r="AL723" s="42">
        <f t="shared" ca="1" si="301"/>
        <v>0.65629140539934916</v>
      </c>
      <c r="AM723" s="42">
        <f t="shared" ca="1" si="301"/>
        <v>0.95054140516649466</v>
      </c>
    </row>
    <row r="724" spans="9:39" x14ac:dyDescent="0.3">
      <c r="I724">
        <v>721</v>
      </c>
      <c r="J724" s="14">
        <f t="shared" ca="1" si="309"/>
        <v>-58251</v>
      </c>
      <c r="K724" s="41">
        <f t="shared" ca="1" si="310"/>
        <v>19.45</v>
      </c>
      <c r="L724" s="41">
        <f t="shared" ca="1" si="311"/>
        <v>12.53</v>
      </c>
      <c r="M724" s="14">
        <f t="shared" ca="1" si="312"/>
        <v>5141</v>
      </c>
      <c r="N724" s="14">
        <f t="shared" ca="1" si="302"/>
        <v>25575.72</v>
      </c>
      <c r="O724" s="41">
        <f t="shared" ca="1" si="313"/>
        <v>18.21</v>
      </c>
      <c r="P724" s="41">
        <f t="shared" ca="1" si="314"/>
        <v>13.19</v>
      </c>
      <c r="Q724" s="14">
        <f t="shared" ca="1" si="315"/>
        <v>5173</v>
      </c>
      <c r="R724" s="14">
        <f t="shared" ca="1" si="303"/>
        <v>15968.460000000006</v>
      </c>
      <c r="S724" s="41">
        <f t="shared" ca="1" si="316"/>
        <v>19.239999999999998</v>
      </c>
      <c r="T724" s="41">
        <f t="shared" ca="1" si="317"/>
        <v>13.18</v>
      </c>
      <c r="U724" s="14">
        <f t="shared" ca="1" si="318"/>
        <v>5078</v>
      </c>
      <c r="V724" s="14">
        <f t="shared" ca="1" si="304"/>
        <v>20772.679999999993</v>
      </c>
      <c r="W724" s="41">
        <f t="shared" ca="1" si="319"/>
        <v>18.510000000000002</v>
      </c>
      <c r="X724" s="41">
        <f t="shared" ca="1" si="320"/>
        <v>13.28</v>
      </c>
      <c r="Y724" s="14">
        <f t="shared" ca="1" si="321"/>
        <v>5105</v>
      </c>
      <c r="Z724" s="14">
        <f t="shared" ca="1" si="305"/>
        <v>16699.150000000012</v>
      </c>
      <c r="AA724" s="41">
        <f t="shared" ca="1" si="322"/>
        <v>18.66</v>
      </c>
      <c r="AB724" s="41">
        <f t="shared" ca="1" si="323"/>
        <v>12.95</v>
      </c>
      <c r="AC724" s="14">
        <f t="shared" ca="1" si="324"/>
        <v>5028</v>
      </c>
      <c r="AD724" s="14">
        <f t="shared" ca="1" si="306"/>
        <v>18709.880000000005</v>
      </c>
      <c r="AE724">
        <f t="shared" ca="1" si="307"/>
        <v>5</v>
      </c>
      <c r="AF724" s="46">
        <f t="shared" ca="1" si="308"/>
        <v>23338.164732474201</v>
      </c>
      <c r="AH724" s="42">
        <f t="shared" ca="1" si="301"/>
        <v>0.36794033101679424</v>
      </c>
      <c r="AI724" s="42">
        <f t="shared" ca="1" si="301"/>
        <v>0.48015133069664506</v>
      </c>
      <c r="AJ724" s="42">
        <f t="shared" ca="1" si="301"/>
        <v>0.68814293380259428</v>
      </c>
      <c r="AK724" s="42">
        <f t="shared" ca="1" si="301"/>
        <v>0.33295306197809615</v>
      </c>
      <c r="AL724" s="42">
        <f t="shared" ca="1" si="301"/>
        <v>0.27675162008957876</v>
      </c>
      <c r="AM724" s="42">
        <f t="shared" ca="1" si="301"/>
        <v>0.76887180169136293</v>
      </c>
    </row>
    <row r="725" spans="9:39" x14ac:dyDescent="0.3">
      <c r="I725">
        <v>722</v>
      </c>
      <c r="J725" s="14">
        <f t="shared" ca="1" si="309"/>
        <v>-58008</v>
      </c>
      <c r="K725" s="41">
        <f t="shared" ca="1" si="310"/>
        <v>18.77</v>
      </c>
      <c r="L725" s="41">
        <f t="shared" ca="1" si="311"/>
        <v>13.3</v>
      </c>
      <c r="M725" s="14">
        <f t="shared" ca="1" si="312"/>
        <v>5345</v>
      </c>
      <c r="N725" s="14">
        <f t="shared" ca="1" si="302"/>
        <v>19237.149999999994</v>
      </c>
      <c r="O725" s="41">
        <f t="shared" ca="1" si="313"/>
        <v>18.559999999999999</v>
      </c>
      <c r="P725" s="41">
        <f t="shared" ca="1" si="314"/>
        <v>13.92</v>
      </c>
      <c r="Q725" s="14">
        <f t="shared" ca="1" si="315"/>
        <v>5216</v>
      </c>
      <c r="R725" s="14">
        <f t="shared" ca="1" si="303"/>
        <v>14202.239999999994</v>
      </c>
      <c r="S725" s="41">
        <f t="shared" ca="1" si="316"/>
        <v>19.07</v>
      </c>
      <c r="T725" s="41">
        <f t="shared" ca="1" si="317"/>
        <v>12.61</v>
      </c>
      <c r="U725" s="14">
        <f t="shared" ca="1" si="318"/>
        <v>5153</v>
      </c>
      <c r="V725" s="14">
        <f t="shared" ca="1" si="304"/>
        <v>23288.380000000005</v>
      </c>
      <c r="W725" s="41">
        <f t="shared" ca="1" si="319"/>
        <v>18.670000000000002</v>
      </c>
      <c r="X725" s="41">
        <f t="shared" ca="1" si="320"/>
        <v>13.33</v>
      </c>
      <c r="Y725" s="14">
        <f t="shared" ca="1" si="321"/>
        <v>5015</v>
      </c>
      <c r="Z725" s="14">
        <f t="shared" ca="1" si="305"/>
        <v>16780.100000000009</v>
      </c>
      <c r="AA725" s="41">
        <f t="shared" ca="1" si="322"/>
        <v>19.39</v>
      </c>
      <c r="AB725" s="41">
        <f t="shared" ca="1" si="323"/>
        <v>13.55</v>
      </c>
      <c r="AC725" s="14">
        <f t="shared" ca="1" si="324"/>
        <v>5048</v>
      </c>
      <c r="AD725" s="14">
        <f t="shared" ca="1" si="306"/>
        <v>0</v>
      </c>
      <c r="AE725">
        <f t="shared" ca="1" si="307"/>
        <v>4</v>
      </c>
      <c r="AF725" s="46">
        <f t="shared" ca="1" si="308"/>
        <v>5306.5863719745921</v>
      </c>
      <c r="AH725" s="42">
        <f t="shared" ca="1" si="301"/>
        <v>0.91328496844595453</v>
      </c>
      <c r="AI725" s="42">
        <f t="shared" ca="1" si="301"/>
        <v>0.80545840998471696</v>
      </c>
      <c r="AJ725" s="42">
        <f t="shared" ca="1" si="301"/>
        <v>0.88714818248580052</v>
      </c>
      <c r="AK725" s="42">
        <f t="shared" ca="1" si="301"/>
        <v>0.23567792244994545</v>
      </c>
      <c r="AL725" s="42">
        <f t="shared" ca="1" si="301"/>
        <v>0.70026435855456437</v>
      </c>
      <c r="AM725" s="42">
        <f t="shared" ca="1" si="301"/>
        <v>0.68882990408023614</v>
      </c>
    </row>
    <row r="726" spans="9:39" x14ac:dyDescent="0.3">
      <c r="I726">
        <v>723</v>
      </c>
      <c r="J726" s="14">
        <f t="shared" ca="1" si="309"/>
        <v>-63616</v>
      </c>
      <c r="K726" s="41">
        <f t="shared" ca="1" si="310"/>
        <v>19.27</v>
      </c>
      <c r="L726" s="41">
        <f t="shared" ca="1" si="311"/>
        <v>13.9</v>
      </c>
      <c r="M726" s="14">
        <f t="shared" ca="1" si="312"/>
        <v>5162</v>
      </c>
      <c r="N726" s="14">
        <f t="shared" ca="1" si="302"/>
        <v>17719.939999999995</v>
      </c>
      <c r="O726" s="41">
        <f t="shared" ca="1" si="313"/>
        <v>17.899999999999999</v>
      </c>
      <c r="P726" s="41">
        <f t="shared" ca="1" si="314"/>
        <v>13.29</v>
      </c>
      <c r="Q726" s="14">
        <f t="shared" ca="1" si="315"/>
        <v>5186</v>
      </c>
      <c r="R726" s="14">
        <f t="shared" ca="1" si="303"/>
        <v>13907.459999999995</v>
      </c>
      <c r="S726" s="41">
        <f t="shared" ca="1" si="316"/>
        <v>17.77</v>
      </c>
      <c r="T726" s="41">
        <f t="shared" ca="1" si="317"/>
        <v>13.27</v>
      </c>
      <c r="U726" s="14">
        <f t="shared" ca="1" si="318"/>
        <v>5064</v>
      </c>
      <c r="V726" s="14">
        <f t="shared" ca="1" si="304"/>
        <v>12788</v>
      </c>
      <c r="W726" s="41">
        <f t="shared" ca="1" si="319"/>
        <v>18.149999999999999</v>
      </c>
      <c r="X726" s="41">
        <f t="shared" ca="1" si="320"/>
        <v>13.2</v>
      </c>
      <c r="Y726" s="14">
        <f t="shared" ca="1" si="321"/>
        <v>4930</v>
      </c>
      <c r="Z726" s="14">
        <f t="shared" ca="1" si="305"/>
        <v>14403.499999999996</v>
      </c>
      <c r="AA726" s="41">
        <f t="shared" ca="1" si="322"/>
        <v>18.91</v>
      </c>
      <c r="AB726" s="41">
        <f t="shared" ca="1" si="323"/>
        <v>13.54</v>
      </c>
      <c r="AC726" s="14">
        <f t="shared" ca="1" si="324"/>
        <v>5046</v>
      </c>
      <c r="AD726" s="14">
        <f t="shared" ca="1" si="306"/>
        <v>0</v>
      </c>
      <c r="AE726">
        <f t="shared" ca="1" si="307"/>
        <v>4</v>
      </c>
      <c r="AF726" s="46">
        <f t="shared" ca="1" si="308"/>
        <v>-11675.012369992244</v>
      </c>
      <c r="AH726" s="42">
        <f t="shared" ca="1" si="301"/>
        <v>0.59282855029633197</v>
      </c>
      <c r="AI726" s="42">
        <f t="shared" ca="1" si="301"/>
        <v>0.96234437996951727</v>
      </c>
      <c r="AJ726" s="42">
        <f t="shared" ca="1" si="301"/>
        <v>0.42540236970329581</v>
      </c>
      <c r="AK726" s="42">
        <f t="shared" ca="1" si="301"/>
        <v>3.3689372683999519E-2</v>
      </c>
      <c r="AL726" s="42">
        <f t="shared" ca="1" si="301"/>
        <v>0.29818555435046357</v>
      </c>
      <c r="AM726" s="42">
        <f t="shared" ca="1" si="301"/>
        <v>0.32053636926183227</v>
      </c>
    </row>
    <row r="727" spans="9:39" x14ac:dyDescent="0.3">
      <c r="I727">
        <v>724</v>
      </c>
      <c r="J727" s="14">
        <f t="shared" ca="1" si="309"/>
        <v>-59538</v>
      </c>
      <c r="K727" s="41">
        <f t="shared" ca="1" si="310"/>
        <v>17.97</v>
      </c>
      <c r="L727" s="41">
        <f t="shared" ca="1" si="311"/>
        <v>13.5</v>
      </c>
      <c r="M727" s="14">
        <f t="shared" ca="1" si="312"/>
        <v>5347</v>
      </c>
      <c r="N727" s="14">
        <f t="shared" ca="1" si="302"/>
        <v>13901.089999999993</v>
      </c>
      <c r="O727" s="41">
        <f t="shared" ca="1" si="313"/>
        <v>18.13</v>
      </c>
      <c r="P727" s="41">
        <f t="shared" ca="1" si="314"/>
        <v>12.77</v>
      </c>
      <c r="Q727" s="14">
        <f t="shared" ca="1" si="315"/>
        <v>5023</v>
      </c>
      <c r="R727" s="14">
        <f t="shared" ca="1" si="303"/>
        <v>16923.28</v>
      </c>
      <c r="S727" s="41">
        <f t="shared" ca="1" si="316"/>
        <v>19.13</v>
      </c>
      <c r="T727" s="41">
        <f t="shared" ca="1" si="317"/>
        <v>12.75</v>
      </c>
      <c r="U727" s="14">
        <f t="shared" ca="1" si="318"/>
        <v>5047</v>
      </c>
      <c r="V727" s="14">
        <f t="shared" ca="1" si="304"/>
        <v>22199.859999999993</v>
      </c>
      <c r="W727" s="41">
        <f t="shared" ca="1" si="319"/>
        <v>17.95</v>
      </c>
      <c r="X727" s="41">
        <f t="shared" ca="1" si="320"/>
        <v>13.4</v>
      </c>
      <c r="Y727" s="14">
        <f t="shared" ca="1" si="321"/>
        <v>5087</v>
      </c>
      <c r="Z727" s="14">
        <f t="shared" ca="1" si="305"/>
        <v>13145.849999999995</v>
      </c>
      <c r="AA727" s="41">
        <f t="shared" ca="1" si="322"/>
        <v>19.29</v>
      </c>
      <c r="AB727" s="41">
        <f t="shared" ca="1" si="323"/>
        <v>13.08</v>
      </c>
      <c r="AC727" s="14">
        <f t="shared" ca="1" si="324"/>
        <v>4968</v>
      </c>
      <c r="AD727" s="14">
        <f t="shared" ca="1" si="306"/>
        <v>20851.279999999995</v>
      </c>
      <c r="AE727">
        <f t="shared" ca="1" si="307"/>
        <v>5</v>
      </c>
      <c r="AF727" s="46">
        <f t="shared" ca="1" si="308"/>
        <v>12520.150204372001</v>
      </c>
      <c r="AH727" s="42">
        <f t="shared" ca="1" si="301"/>
        <v>0.80936785024228031</v>
      </c>
      <c r="AI727" s="42">
        <f t="shared" ca="1" si="301"/>
        <v>0.17419470674308646</v>
      </c>
      <c r="AJ727" s="42">
        <f t="shared" ca="1" si="301"/>
        <v>0.22577022533688484</v>
      </c>
      <c r="AK727" s="42">
        <f t="shared" ca="1" si="301"/>
        <v>0.1620228136755173</v>
      </c>
      <c r="AL727" s="42">
        <f t="shared" ca="1" si="301"/>
        <v>8.5040116308282898E-2</v>
      </c>
      <c r="AM727" s="42">
        <f t="shared" ca="1" si="301"/>
        <v>0.87475062456292363</v>
      </c>
    </row>
    <row r="728" spans="9:39" x14ac:dyDescent="0.3">
      <c r="I728">
        <v>725</v>
      </c>
      <c r="J728" s="14">
        <f t="shared" ca="1" si="309"/>
        <v>-59299</v>
      </c>
      <c r="K728" s="41">
        <f t="shared" ca="1" si="310"/>
        <v>19.3</v>
      </c>
      <c r="L728" s="41">
        <f t="shared" ca="1" si="311"/>
        <v>12.71</v>
      </c>
      <c r="M728" s="14">
        <f t="shared" ca="1" si="312"/>
        <v>5077</v>
      </c>
      <c r="N728" s="14">
        <f t="shared" ca="1" si="302"/>
        <v>23457.43</v>
      </c>
      <c r="O728" s="41">
        <f t="shared" ca="1" si="313"/>
        <v>18.2</v>
      </c>
      <c r="P728" s="41">
        <f t="shared" ca="1" si="314"/>
        <v>13.17</v>
      </c>
      <c r="Q728" s="14">
        <f t="shared" ca="1" si="315"/>
        <v>5057</v>
      </c>
      <c r="R728" s="14">
        <f t="shared" ca="1" si="303"/>
        <v>15436.709999999995</v>
      </c>
      <c r="S728" s="41">
        <f t="shared" ca="1" si="316"/>
        <v>19.14</v>
      </c>
      <c r="T728" s="41">
        <f t="shared" ca="1" si="317"/>
        <v>12.54</v>
      </c>
      <c r="U728" s="14">
        <f t="shared" ca="1" si="318"/>
        <v>5006</v>
      </c>
      <c r="V728" s="14">
        <f t="shared" ca="1" si="304"/>
        <v>23039.600000000006</v>
      </c>
      <c r="W728" s="41">
        <f t="shared" ca="1" si="319"/>
        <v>19.13</v>
      </c>
      <c r="X728" s="41">
        <f t="shared" ca="1" si="320"/>
        <v>13.26</v>
      </c>
      <c r="Y728" s="14">
        <f t="shared" ca="1" si="321"/>
        <v>5060</v>
      </c>
      <c r="Z728" s="14">
        <f t="shared" ca="1" si="305"/>
        <v>19702.199999999997</v>
      </c>
      <c r="AA728" s="41">
        <f t="shared" ca="1" si="322"/>
        <v>17.899999999999999</v>
      </c>
      <c r="AB728" s="41">
        <f t="shared" ca="1" si="323"/>
        <v>12.81</v>
      </c>
      <c r="AC728" s="14">
        <f t="shared" ca="1" si="324"/>
        <v>5072</v>
      </c>
      <c r="AD728" s="14">
        <f t="shared" ca="1" si="306"/>
        <v>0</v>
      </c>
      <c r="AE728">
        <f t="shared" ca="1" si="307"/>
        <v>4</v>
      </c>
      <c r="AF728" s="46">
        <f t="shared" ca="1" si="308"/>
        <v>10867.686881252437</v>
      </c>
      <c r="AH728" s="42">
        <f t="shared" ca="1" si="301"/>
        <v>0.33678339635982857</v>
      </c>
      <c r="AI728" s="42">
        <f t="shared" ca="1" si="301"/>
        <v>0.89156389848198425</v>
      </c>
      <c r="AJ728" s="42">
        <f t="shared" ca="1" si="301"/>
        <v>0.79348775636848301</v>
      </c>
      <c r="AK728" s="42">
        <f t="shared" ca="1" si="301"/>
        <v>0.89060563340809573</v>
      </c>
      <c r="AL728" s="42">
        <f t="shared" ca="1" si="301"/>
        <v>0.36984749254598182</v>
      </c>
      <c r="AM728" s="42">
        <f t="shared" ca="1" si="301"/>
        <v>0.44542450593918315</v>
      </c>
    </row>
    <row r="729" spans="9:39" x14ac:dyDescent="0.3">
      <c r="I729">
        <v>726</v>
      </c>
      <c r="J729" s="14">
        <f t="shared" ca="1" si="309"/>
        <v>-60201</v>
      </c>
      <c r="K729" s="41">
        <f t="shared" ca="1" si="310"/>
        <v>19.440000000000001</v>
      </c>
      <c r="L729" s="41">
        <f t="shared" ca="1" si="311"/>
        <v>13.97</v>
      </c>
      <c r="M729" s="14">
        <f t="shared" ca="1" si="312"/>
        <v>5087</v>
      </c>
      <c r="N729" s="14">
        <f t="shared" ca="1" si="302"/>
        <v>17825.890000000003</v>
      </c>
      <c r="O729" s="41">
        <f t="shared" ca="1" si="313"/>
        <v>18.28</v>
      </c>
      <c r="P729" s="41">
        <f t="shared" ca="1" si="314"/>
        <v>13.62</v>
      </c>
      <c r="Q729" s="14">
        <f t="shared" ca="1" si="315"/>
        <v>5098</v>
      </c>
      <c r="R729" s="14">
        <f t="shared" ca="1" si="303"/>
        <v>13756.680000000011</v>
      </c>
      <c r="S729" s="41">
        <f t="shared" ca="1" si="316"/>
        <v>18.48</v>
      </c>
      <c r="T729" s="41">
        <f t="shared" ca="1" si="317"/>
        <v>13.54</v>
      </c>
      <c r="U729" s="14">
        <f t="shared" ca="1" si="318"/>
        <v>5072</v>
      </c>
      <c r="V729" s="14">
        <f t="shared" ca="1" si="304"/>
        <v>15055.680000000008</v>
      </c>
      <c r="W729" s="41">
        <f t="shared" ca="1" si="319"/>
        <v>18.12</v>
      </c>
      <c r="X729" s="41">
        <f t="shared" ca="1" si="320"/>
        <v>13.01</v>
      </c>
      <c r="Y729" s="14">
        <f t="shared" ca="1" si="321"/>
        <v>5073</v>
      </c>
      <c r="Z729" s="14">
        <f t="shared" ca="1" si="305"/>
        <v>15923.030000000006</v>
      </c>
      <c r="AA729" s="41">
        <f t="shared" ca="1" si="322"/>
        <v>18.63</v>
      </c>
      <c r="AB729" s="41">
        <f t="shared" ca="1" si="323"/>
        <v>12.86</v>
      </c>
      <c r="AC729" s="14">
        <f t="shared" ca="1" si="324"/>
        <v>5141</v>
      </c>
      <c r="AD729" s="14">
        <f t="shared" ca="1" si="306"/>
        <v>0</v>
      </c>
      <c r="AE729">
        <f t="shared" ca="1" si="307"/>
        <v>4</v>
      </c>
      <c r="AF729" s="46">
        <f t="shared" ca="1" si="308"/>
        <v>-5553.9207597940131</v>
      </c>
      <c r="AH729" s="42">
        <f t="shared" ca="1" si="301"/>
        <v>0.13428072880620945</v>
      </c>
      <c r="AI729" s="42">
        <f t="shared" ca="1" si="301"/>
        <v>0.1561820497070584</v>
      </c>
      <c r="AJ729" s="42">
        <f t="shared" ca="1" si="301"/>
        <v>0.4764477869722441</v>
      </c>
      <c r="AK729" s="42">
        <f t="shared" ca="1" si="301"/>
        <v>0.37651876913921123</v>
      </c>
      <c r="AL729" s="42">
        <f t="shared" ca="1" si="301"/>
        <v>0.68092923609962597</v>
      </c>
      <c r="AM729" s="42">
        <f t="shared" ca="1" si="301"/>
        <v>0.23162689812898551</v>
      </c>
    </row>
    <row r="730" spans="9:39" x14ac:dyDescent="0.3">
      <c r="I730">
        <v>727</v>
      </c>
      <c r="J730" s="14">
        <f t="shared" ca="1" si="309"/>
        <v>-59699</v>
      </c>
      <c r="K730" s="41">
        <f t="shared" ca="1" si="310"/>
        <v>18.440000000000001</v>
      </c>
      <c r="L730" s="41">
        <f t="shared" ca="1" si="311"/>
        <v>13.84</v>
      </c>
      <c r="M730" s="14">
        <f t="shared" ca="1" si="312"/>
        <v>5138</v>
      </c>
      <c r="N730" s="14">
        <f t="shared" ca="1" si="302"/>
        <v>13634.800000000007</v>
      </c>
      <c r="O730" s="41">
        <f t="shared" ca="1" si="313"/>
        <v>19.18</v>
      </c>
      <c r="P730" s="41">
        <f t="shared" ca="1" si="314"/>
        <v>13.28</v>
      </c>
      <c r="Q730" s="14">
        <f t="shared" ca="1" si="315"/>
        <v>5039</v>
      </c>
      <c r="R730" s="14">
        <f t="shared" ca="1" si="303"/>
        <v>19730.100000000002</v>
      </c>
      <c r="S730" s="41">
        <f t="shared" ca="1" si="316"/>
        <v>18.59</v>
      </c>
      <c r="T730" s="41">
        <f t="shared" ca="1" si="317"/>
        <v>13.23</v>
      </c>
      <c r="U730" s="14">
        <f t="shared" ca="1" si="318"/>
        <v>5024</v>
      </c>
      <c r="V730" s="14">
        <f t="shared" ca="1" si="304"/>
        <v>16928.639999999996</v>
      </c>
      <c r="W730" s="41">
        <f t="shared" ca="1" si="319"/>
        <v>18.670000000000002</v>
      </c>
      <c r="X730" s="41">
        <f t="shared" ca="1" si="320"/>
        <v>13.21</v>
      </c>
      <c r="Y730" s="14">
        <f t="shared" ca="1" si="321"/>
        <v>5158</v>
      </c>
      <c r="Z730" s="14">
        <f t="shared" ca="1" si="305"/>
        <v>18162.680000000004</v>
      </c>
      <c r="AA730" s="41">
        <f t="shared" ca="1" si="322"/>
        <v>18.97</v>
      </c>
      <c r="AB730" s="41">
        <f t="shared" ca="1" si="323"/>
        <v>13.04</v>
      </c>
      <c r="AC730" s="14">
        <f t="shared" ca="1" si="324"/>
        <v>5148</v>
      </c>
      <c r="AD730" s="14">
        <f t="shared" ca="1" si="306"/>
        <v>0</v>
      </c>
      <c r="AE730">
        <f t="shared" ca="1" si="307"/>
        <v>4</v>
      </c>
      <c r="AF730" s="46">
        <f t="shared" ca="1" si="308"/>
        <v>-637.83590190438053</v>
      </c>
      <c r="AH730" s="42">
        <f t="shared" ca="1" si="301"/>
        <v>0.59943997131139026</v>
      </c>
      <c r="AI730" s="42">
        <f t="shared" ca="1" si="301"/>
        <v>0.82060839133383323</v>
      </c>
      <c r="AJ730" s="42">
        <f t="shared" ca="1" si="301"/>
        <v>0.58009869405027259</v>
      </c>
      <c r="AK730" s="42">
        <f t="shared" ca="1" si="301"/>
        <v>0.50468505088723448</v>
      </c>
      <c r="AL730" s="42">
        <f t="shared" ca="1" si="301"/>
        <v>0.20602091452400306</v>
      </c>
      <c r="AM730" s="42">
        <f t="shared" ca="1" si="301"/>
        <v>0.21368770075289534</v>
      </c>
    </row>
    <row r="731" spans="9:39" x14ac:dyDescent="0.3">
      <c r="I731">
        <v>728</v>
      </c>
      <c r="J731" s="14">
        <f t="shared" ca="1" si="309"/>
        <v>-61772</v>
      </c>
      <c r="K731" s="41">
        <f t="shared" ca="1" si="310"/>
        <v>18.89</v>
      </c>
      <c r="L731" s="41">
        <f t="shared" ca="1" si="311"/>
        <v>12.99</v>
      </c>
      <c r="M731" s="14">
        <f t="shared" ca="1" si="312"/>
        <v>5082</v>
      </c>
      <c r="N731" s="14">
        <f t="shared" ca="1" si="302"/>
        <v>19983.800000000003</v>
      </c>
      <c r="O731" s="41">
        <f t="shared" ca="1" si="313"/>
        <v>18.61</v>
      </c>
      <c r="P731" s="41">
        <f t="shared" ca="1" si="314"/>
        <v>13.95</v>
      </c>
      <c r="Q731" s="14">
        <f t="shared" ca="1" si="315"/>
        <v>5141</v>
      </c>
      <c r="R731" s="14">
        <f t="shared" ca="1" si="303"/>
        <v>13957.060000000001</v>
      </c>
      <c r="S731" s="41">
        <f t="shared" ca="1" si="316"/>
        <v>19.47</v>
      </c>
      <c r="T731" s="41">
        <f t="shared" ca="1" si="317"/>
        <v>13.31</v>
      </c>
      <c r="U731" s="14">
        <f t="shared" ca="1" si="318"/>
        <v>5096</v>
      </c>
      <c r="V731" s="14">
        <f t="shared" ca="1" si="304"/>
        <v>21391.359999999993</v>
      </c>
      <c r="W731" s="41">
        <f t="shared" ca="1" si="319"/>
        <v>18.420000000000002</v>
      </c>
      <c r="X731" s="41">
        <f t="shared" ca="1" si="320"/>
        <v>13.8</v>
      </c>
      <c r="Y731" s="14">
        <f t="shared" ca="1" si="321"/>
        <v>5178</v>
      </c>
      <c r="Z731" s="14">
        <f t="shared" ca="1" si="305"/>
        <v>13922.360000000004</v>
      </c>
      <c r="AA731" s="41">
        <f t="shared" ca="1" si="322"/>
        <v>18.149999999999999</v>
      </c>
      <c r="AB731" s="41">
        <f t="shared" ca="1" si="323"/>
        <v>13.64</v>
      </c>
      <c r="AC731" s="14">
        <f t="shared" ca="1" si="324"/>
        <v>5168</v>
      </c>
      <c r="AD731" s="14">
        <f t="shared" ca="1" si="306"/>
        <v>0</v>
      </c>
      <c r="AE731">
        <f t="shared" ca="1" si="307"/>
        <v>4</v>
      </c>
      <c r="AF731" s="46">
        <f t="shared" ca="1" si="308"/>
        <v>-1423.7861300910893</v>
      </c>
      <c r="AH731" s="42">
        <f t="shared" ca="1" si="301"/>
        <v>0.6228565672583708</v>
      </c>
      <c r="AI731" s="42">
        <f t="shared" ca="1" si="301"/>
        <v>0.77460476807047862</v>
      </c>
      <c r="AJ731" s="42">
        <f t="shared" ca="1" si="301"/>
        <v>0.79042252718613581</v>
      </c>
      <c r="AK731" s="42">
        <f t="shared" ref="AH731:AM773" ca="1" si="325">RAND()</f>
        <v>0.39876998126307905</v>
      </c>
      <c r="AL731" s="42">
        <f t="shared" ca="1" si="325"/>
        <v>0.25770971011245858</v>
      </c>
      <c r="AM731" s="42">
        <f t="shared" ca="1" si="325"/>
        <v>0.4237563035059787</v>
      </c>
    </row>
    <row r="732" spans="9:39" x14ac:dyDescent="0.3">
      <c r="I732">
        <v>729</v>
      </c>
      <c r="J732" s="14">
        <f t="shared" ca="1" si="309"/>
        <v>-59689</v>
      </c>
      <c r="K732" s="41">
        <f t="shared" ca="1" si="310"/>
        <v>19.010000000000002</v>
      </c>
      <c r="L732" s="41">
        <f t="shared" ca="1" si="311"/>
        <v>13.82</v>
      </c>
      <c r="M732" s="14">
        <f t="shared" ca="1" si="312"/>
        <v>4904</v>
      </c>
      <c r="N732" s="14">
        <f t="shared" ca="1" si="302"/>
        <v>15451.760000000006</v>
      </c>
      <c r="O732" s="41">
        <f t="shared" ca="1" si="313"/>
        <v>19.11</v>
      </c>
      <c r="P732" s="41">
        <f t="shared" ca="1" si="314"/>
        <v>13.22</v>
      </c>
      <c r="Q732" s="14">
        <f t="shared" ca="1" si="315"/>
        <v>5074</v>
      </c>
      <c r="R732" s="14">
        <f t="shared" ca="1" si="303"/>
        <v>19885.859999999993</v>
      </c>
      <c r="S732" s="41">
        <f t="shared" ca="1" si="316"/>
        <v>18.86</v>
      </c>
      <c r="T732" s="41">
        <f t="shared" ca="1" si="317"/>
        <v>12.86</v>
      </c>
      <c r="U732" s="14">
        <f t="shared" ca="1" si="318"/>
        <v>4974</v>
      </c>
      <c r="V732" s="14">
        <f t="shared" ca="1" si="304"/>
        <v>19844</v>
      </c>
      <c r="W732" s="41">
        <f t="shared" ca="1" si="319"/>
        <v>18.29</v>
      </c>
      <c r="X732" s="41">
        <f t="shared" ca="1" si="320"/>
        <v>13.95</v>
      </c>
      <c r="Y732" s="14">
        <f t="shared" ca="1" si="321"/>
        <v>5116</v>
      </c>
      <c r="Z732" s="14">
        <f t="shared" ca="1" si="305"/>
        <v>12203.439999999999</v>
      </c>
      <c r="AA732" s="41">
        <f t="shared" ca="1" si="322"/>
        <v>17.920000000000002</v>
      </c>
      <c r="AB732" s="41">
        <f t="shared" ca="1" si="323"/>
        <v>13.25</v>
      </c>
      <c r="AC732" s="14">
        <f t="shared" ca="1" si="324"/>
        <v>4939</v>
      </c>
      <c r="AD732" s="14">
        <f t="shared" ca="1" si="306"/>
        <v>13065.130000000008</v>
      </c>
      <c r="AE732">
        <f t="shared" ca="1" si="307"/>
        <v>5</v>
      </c>
      <c r="AF732" s="46">
        <f t="shared" ca="1" si="308"/>
        <v>8186.013585235055</v>
      </c>
      <c r="AH732" s="42">
        <f t="shared" ca="1" si="325"/>
        <v>3.7206211308320691E-2</v>
      </c>
      <c r="AI732" s="42">
        <f t="shared" ca="1" si="325"/>
        <v>0.80036360280998198</v>
      </c>
      <c r="AJ732" s="42">
        <f t="shared" ca="1" si="325"/>
        <v>5.8249159597856037E-2</v>
      </c>
      <c r="AK732" s="42">
        <f t="shared" ca="1" si="325"/>
        <v>0.23517589062808009</v>
      </c>
      <c r="AL732" s="42">
        <f t="shared" ca="1" si="325"/>
        <v>5.2653527728231286E-2</v>
      </c>
      <c r="AM732" s="42">
        <f t="shared" ca="1" si="325"/>
        <v>0.81698200422084477</v>
      </c>
    </row>
    <row r="733" spans="9:39" x14ac:dyDescent="0.3">
      <c r="I733">
        <v>730</v>
      </c>
      <c r="J733" s="14">
        <f t="shared" ca="1" si="309"/>
        <v>-60864</v>
      </c>
      <c r="K733" s="41">
        <f t="shared" ca="1" si="310"/>
        <v>18.100000000000001</v>
      </c>
      <c r="L733" s="41">
        <f t="shared" ca="1" si="311"/>
        <v>12.59</v>
      </c>
      <c r="M733" s="14">
        <f t="shared" ca="1" si="312"/>
        <v>5277</v>
      </c>
      <c r="N733" s="14">
        <f t="shared" ca="1" si="302"/>
        <v>19076.270000000008</v>
      </c>
      <c r="O733" s="41">
        <f t="shared" ca="1" si="313"/>
        <v>18.05</v>
      </c>
      <c r="P733" s="41">
        <f t="shared" ca="1" si="314"/>
        <v>13.24</v>
      </c>
      <c r="Q733" s="14">
        <f t="shared" ca="1" si="315"/>
        <v>5029</v>
      </c>
      <c r="R733" s="14">
        <f t="shared" ca="1" si="303"/>
        <v>14189.490000000002</v>
      </c>
      <c r="S733" s="41">
        <f t="shared" ca="1" si="316"/>
        <v>18.670000000000002</v>
      </c>
      <c r="T733" s="41">
        <f t="shared" ca="1" si="317"/>
        <v>12.98</v>
      </c>
      <c r="U733" s="14">
        <f t="shared" ca="1" si="318"/>
        <v>5054</v>
      </c>
      <c r="V733" s="14">
        <f t="shared" ca="1" si="304"/>
        <v>18757.260000000006</v>
      </c>
      <c r="W733" s="41">
        <f t="shared" ca="1" si="319"/>
        <v>19.25</v>
      </c>
      <c r="X733" s="41">
        <f t="shared" ca="1" si="320"/>
        <v>13.33</v>
      </c>
      <c r="Y733" s="14">
        <f t="shared" ca="1" si="321"/>
        <v>5076</v>
      </c>
      <c r="Z733" s="14">
        <f t="shared" ca="1" si="305"/>
        <v>20049.919999999998</v>
      </c>
      <c r="AA733" s="41">
        <f t="shared" ca="1" si="322"/>
        <v>18.46</v>
      </c>
      <c r="AB733" s="41">
        <f t="shared" ca="1" si="323"/>
        <v>13.7</v>
      </c>
      <c r="AC733" s="14">
        <f t="shared" ca="1" si="324"/>
        <v>5197</v>
      </c>
      <c r="AD733" s="14">
        <f t="shared" ca="1" si="306"/>
        <v>14737.720000000008</v>
      </c>
      <c r="AE733">
        <f t="shared" ca="1" si="307"/>
        <v>5</v>
      </c>
      <c r="AF733" s="46">
        <f t="shared" ca="1" si="308"/>
        <v>11702.198311683411</v>
      </c>
      <c r="AH733" s="42">
        <f t="shared" ca="1" si="325"/>
        <v>0.82573445420301228</v>
      </c>
      <c r="AI733" s="42">
        <f t="shared" ca="1" si="325"/>
        <v>0.1963290273483701</v>
      </c>
      <c r="AJ733" s="42">
        <f t="shared" ca="1" si="325"/>
        <v>0.60857881081421306</v>
      </c>
      <c r="AK733" s="42">
        <f t="shared" ca="1" si="325"/>
        <v>0.6758284778623258</v>
      </c>
      <c r="AL733" s="42">
        <f t="shared" ca="1" si="325"/>
        <v>0.25885348262795316</v>
      </c>
      <c r="AM733" s="42">
        <f t="shared" ca="1" si="325"/>
        <v>0.83694801431278021</v>
      </c>
    </row>
    <row r="734" spans="9:39" x14ac:dyDescent="0.3">
      <c r="I734">
        <v>731</v>
      </c>
      <c r="J734" s="14">
        <f t="shared" ca="1" si="309"/>
        <v>-58552</v>
      </c>
      <c r="K734" s="41">
        <f t="shared" ca="1" si="310"/>
        <v>19.100000000000001</v>
      </c>
      <c r="L734" s="41">
        <f t="shared" ca="1" si="311"/>
        <v>13.37</v>
      </c>
      <c r="M734" s="14">
        <f t="shared" ca="1" si="312"/>
        <v>5046</v>
      </c>
      <c r="N734" s="14">
        <f t="shared" ca="1" si="302"/>
        <v>18913.580000000013</v>
      </c>
      <c r="O734" s="41">
        <f t="shared" ca="1" si="313"/>
        <v>18.37</v>
      </c>
      <c r="P734" s="41">
        <f t="shared" ca="1" si="314"/>
        <v>13.77</v>
      </c>
      <c r="Q734" s="14">
        <f t="shared" ca="1" si="315"/>
        <v>5188</v>
      </c>
      <c r="R734" s="14">
        <f t="shared" ca="1" si="303"/>
        <v>13864.800000000007</v>
      </c>
      <c r="S734" s="41">
        <f t="shared" ca="1" si="316"/>
        <v>17.87</v>
      </c>
      <c r="T734" s="41">
        <f t="shared" ca="1" si="317"/>
        <v>13.05</v>
      </c>
      <c r="U734" s="14">
        <f t="shared" ca="1" si="318"/>
        <v>5122</v>
      </c>
      <c r="V734" s="14">
        <f t="shared" ca="1" si="304"/>
        <v>14688.04</v>
      </c>
      <c r="W734" s="41">
        <f t="shared" ca="1" si="319"/>
        <v>18.7</v>
      </c>
      <c r="X734" s="41">
        <f t="shared" ca="1" si="320"/>
        <v>13.79</v>
      </c>
      <c r="Y734" s="14">
        <f t="shared" ca="1" si="321"/>
        <v>5091</v>
      </c>
      <c r="Z734" s="14">
        <f t="shared" ca="1" si="305"/>
        <v>14996.810000000001</v>
      </c>
      <c r="AA734" s="41">
        <f t="shared" ca="1" si="322"/>
        <v>18.350000000000001</v>
      </c>
      <c r="AB734" s="41">
        <f t="shared" ca="1" si="323"/>
        <v>13.28</v>
      </c>
      <c r="AC734" s="14">
        <f t="shared" ca="1" si="324"/>
        <v>5189</v>
      </c>
      <c r="AD734" s="14">
        <f t="shared" ca="1" si="306"/>
        <v>0</v>
      </c>
      <c r="AE734">
        <f t="shared" ca="1" si="307"/>
        <v>4</v>
      </c>
      <c r="AF734" s="46">
        <f t="shared" ca="1" si="308"/>
        <v>-3922.7712969398126</v>
      </c>
      <c r="AH734" s="42">
        <f t="shared" ca="1" si="325"/>
        <v>0.25904561754649225</v>
      </c>
      <c r="AI734" s="42">
        <f t="shared" ca="1" si="325"/>
        <v>0.34189927287734723</v>
      </c>
      <c r="AJ734" s="42">
        <f t="shared" ca="1" si="325"/>
        <v>0.95482439778239958</v>
      </c>
      <c r="AK734" s="42">
        <f t="shared" ca="1" si="325"/>
        <v>0.23714962754748248</v>
      </c>
      <c r="AL734" s="42">
        <f t="shared" ca="1" si="325"/>
        <v>0.53039526606673792</v>
      </c>
      <c r="AM734" s="42">
        <f t="shared" ca="1" si="325"/>
        <v>0.22540232150930994</v>
      </c>
    </row>
    <row r="735" spans="9:39" x14ac:dyDescent="0.3">
      <c r="I735">
        <v>732</v>
      </c>
      <c r="J735" s="14">
        <f t="shared" ca="1" si="309"/>
        <v>-59290</v>
      </c>
      <c r="K735" s="41">
        <f t="shared" ca="1" si="310"/>
        <v>18.47</v>
      </c>
      <c r="L735" s="41">
        <f t="shared" ca="1" si="311"/>
        <v>13.44</v>
      </c>
      <c r="M735" s="14">
        <f t="shared" ca="1" si="312"/>
        <v>5363</v>
      </c>
      <c r="N735" s="14">
        <f t="shared" ca="1" si="302"/>
        <v>16975.889999999996</v>
      </c>
      <c r="O735" s="41">
        <f t="shared" ca="1" si="313"/>
        <v>18.36</v>
      </c>
      <c r="P735" s="41">
        <f t="shared" ca="1" si="314"/>
        <v>13.28</v>
      </c>
      <c r="Q735" s="14">
        <f t="shared" ca="1" si="315"/>
        <v>4982</v>
      </c>
      <c r="R735" s="14">
        <f t="shared" ca="1" si="303"/>
        <v>15308.560000000001</v>
      </c>
      <c r="S735" s="41">
        <f t="shared" ca="1" si="316"/>
        <v>18.149999999999999</v>
      </c>
      <c r="T735" s="41">
        <f t="shared" ca="1" si="317"/>
        <v>13.63</v>
      </c>
      <c r="U735" s="14">
        <f t="shared" ca="1" si="318"/>
        <v>5018</v>
      </c>
      <c r="V735" s="14">
        <f t="shared" ca="1" si="304"/>
        <v>12681.35999999999</v>
      </c>
      <c r="W735" s="41">
        <f t="shared" ca="1" si="319"/>
        <v>17.89</v>
      </c>
      <c r="X735" s="41">
        <f t="shared" ca="1" si="320"/>
        <v>13.88</v>
      </c>
      <c r="Y735" s="14">
        <f t="shared" ca="1" si="321"/>
        <v>5113</v>
      </c>
      <c r="Z735" s="14">
        <f t="shared" ca="1" si="305"/>
        <v>10503.129999999997</v>
      </c>
      <c r="AA735" s="41">
        <f t="shared" ca="1" si="322"/>
        <v>18.329999999999998</v>
      </c>
      <c r="AB735" s="41">
        <f t="shared" ca="1" si="323"/>
        <v>13.98</v>
      </c>
      <c r="AC735" s="14">
        <f t="shared" ca="1" si="324"/>
        <v>5155</v>
      </c>
      <c r="AD735" s="14">
        <f t="shared" ca="1" si="306"/>
        <v>0</v>
      </c>
      <c r="AE735">
        <f t="shared" ca="1" si="307"/>
        <v>4</v>
      </c>
      <c r="AF735" s="46">
        <f t="shared" ca="1" si="308"/>
        <v>-10078.743796205878</v>
      </c>
      <c r="AH735" s="42">
        <f t="shared" ca="1" si="325"/>
        <v>0.9633401745516077</v>
      </c>
      <c r="AI735" s="42">
        <f t="shared" ca="1" si="325"/>
        <v>3.3545747283931671E-2</v>
      </c>
      <c r="AJ735" s="42">
        <f t="shared" ca="1" si="325"/>
        <v>0.44559053342051635</v>
      </c>
      <c r="AK735" s="42">
        <f t="shared" ca="1" si="325"/>
        <v>0.47527541339535384</v>
      </c>
      <c r="AL735" s="42">
        <f t="shared" ca="1" si="325"/>
        <v>0.38000932944642407</v>
      </c>
      <c r="AM735" s="42">
        <f t="shared" ca="1" si="325"/>
        <v>0.26043801938344502</v>
      </c>
    </row>
    <row r="736" spans="9:39" x14ac:dyDescent="0.3">
      <c r="I736">
        <v>733</v>
      </c>
      <c r="J736" s="14">
        <f t="shared" ca="1" si="309"/>
        <v>-60691</v>
      </c>
      <c r="K736" s="41">
        <f t="shared" ca="1" si="310"/>
        <v>19.43</v>
      </c>
      <c r="L736" s="41">
        <f t="shared" ca="1" si="311"/>
        <v>13.83</v>
      </c>
      <c r="M736" s="14">
        <f t="shared" ca="1" si="312"/>
        <v>5182</v>
      </c>
      <c r="N736" s="14">
        <f t="shared" ca="1" si="302"/>
        <v>19019.199999999997</v>
      </c>
      <c r="O736" s="41">
        <f t="shared" ca="1" si="313"/>
        <v>18.47</v>
      </c>
      <c r="P736" s="41">
        <f t="shared" ca="1" si="314"/>
        <v>13.48</v>
      </c>
      <c r="Q736" s="14">
        <f t="shared" ca="1" si="315"/>
        <v>5149</v>
      </c>
      <c r="R736" s="14">
        <f t="shared" ca="1" si="303"/>
        <v>15693.509999999991</v>
      </c>
      <c r="S736" s="41">
        <f t="shared" ca="1" si="316"/>
        <v>18.07</v>
      </c>
      <c r="T736" s="41">
        <f t="shared" ca="1" si="317"/>
        <v>13.29</v>
      </c>
      <c r="U736" s="14">
        <f t="shared" ca="1" si="318"/>
        <v>5047</v>
      </c>
      <c r="V736" s="14">
        <f t="shared" ca="1" si="304"/>
        <v>14124.660000000007</v>
      </c>
      <c r="W736" s="41">
        <f t="shared" ca="1" si="319"/>
        <v>19.47</v>
      </c>
      <c r="X736" s="41">
        <f t="shared" ca="1" si="320"/>
        <v>12.54</v>
      </c>
      <c r="Y736" s="14">
        <f t="shared" ca="1" si="321"/>
        <v>5062</v>
      </c>
      <c r="Z736" s="14">
        <f t="shared" ca="1" si="305"/>
        <v>25079.659999999996</v>
      </c>
      <c r="AA736" s="41">
        <f t="shared" ca="1" si="322"/>
        <v>17.8</v>
      </c>
      <c r="AB736" s="41">
        <f t="shared" ca="1" si="323"/>
        <v>12.88</v>
      </c>
      <c r="AC736" s="14">
        <f t="shared" ca="1" si="324"/>
        <v>5121</v>
      </c>
      <c r="AD736" s="14">
        <f t="shared" ca="1" si="306"/>
        <v>15195.32</v>
      </c>
      <c r="AE736">
        <f t="shared" ca="1" si="307"/>
        <v>5</v>
      </c>
      <c r="AF736" s="46">
        <f t="shared" ca="1" si="308"/>
        <v>13489.069117467885</v>
      </c>
      <c r="AH736" s="42">
        <f t="shared" ca="1" si="325"/>
        <v>0.38157410876592379</v>
      </c>
      <c r="AI736" s="42">
        <f t="shared" ca="1" si="325"/>
        <v>0.5895266270727596</v>
      </c>
      <c r="AJ736" s="42">
        <f t="shared" ca="1" si="325"/>
        <v>0.7114373763750319</v>
      </c>
      <c r="AK736" s="42">
        <f t="shared" ca="1" si="325"/>
        <v>0.1657549774461673</v>
      </c>
      <c r="AL736" s="42">
        <f t="shared" ca="1" si="325"/>
        <v>0.41730876727684962</v>
      </c>
      <c r="AM736" s="42">
        <f t="shared" ca="1" si="325"/>
        <v>0.93039943272170833</v>
      </c>
    </row>
    <row r="737" spans="9:39" x14ac:dyDescent="0.3">
      <c r="I737">
        <v>734</v>
      </c>
      <c r="J737" s="14">
        <f t="shared" ca="1" si="309"/>
        <v>-61974</v>
      </c>
      <c r="K737" s="41">
        <f t="shared" ca="1" si="310"/>
        <v>19.37</v>
      </c>
      <c r="L737" s="41">
        <f t="shared" ca="1" si="311"/>
        <v>13.71</v>
      </c>
      <c r="M737" s="14">
        <f t="shared" ca="1" si="312"/>
        <v>5119</v>
      </c>
      <c r="N737" s="14">
        <f t="shared" ca="1" si="302"/>
        <v>18973.54</v>
      </c>
      <c r="O737" s="41">
        <f t="shared" ca="1" si="313"/>
        <v>18.899999999999999</v>
      </c>
      <c r="P737" s="41">
        <f t="shared" ca="1" si="314"/>
        <v>12.63</v>
      </c>
      <c r="Q737" s="14">
        <f t="shared" ca="1" si="315"/>
        <v>5081</v>
      </c>
      <c r="R737" s="14">
        <f t="shared" ca="1" si="303"/>
        <v>21857.869999999988</v>
      </c>
      <c r="S737" s="41">
        <f t="shared" ca="1" si="316"/>
        <v>18.46</v>
      </c>
      <c r="T737" s="41">
        <f t="shared" ca="1" si="317"/>
        <v>13.42</v>
      </c>
      <c r="U737" s="14">
        <f t="shared" ca="1" si="318"/>
        <v>5119</v>
      </c>
      <c r="V737" s="14">
        <f t="shared" ca="1" si="304"/>
        <v>15799.760000000006</v>
      </c>
      <c r="W737" s="41">
        <f t="shared" ca="1" si="319"/>
        <v>18.29</v>
      </c>
      <c r="X737" s="41">
        <f t="shared" ca="1" si="320"/>
        <v>12.86</v>
      </c>
      <c r="Y737" s="14">
        <f t="shared" ca="1" si="321"/>
        <v>5156</v>
      </c>
      <c r="Z737" s="14">
        <f t="shared" ca="1" si="305"/>
        <v>17997.079999999998</v>
      </c>
      <c r="AA737" s="41">
        <f t="shared" ca="1" si="322"/>
        <v>17.88</v>
      </c>
      <c r="AB737" s="41">
        <f t="shared" ca="1" si="323"/>
        <v>12.94</v>
      </c>
      <c r="AC737" s="14">
        <f t="shared" ca="1" si="324"/>
        <v>5176</v>
      </c>
      <c r="AD737" s="14">
        <f t="shared" ca="1" si="306"/>
        <v>0</v>
      </c>
      <c r="AE737">
        <f t="shared" ca="1" si="307"/>
        <v>4</v>
      </c>
      <c r="AF737" s="46">
        <f t="shared" ca="1" si="308"/>
        <v>2735.9893510377692</v>
      </c>
      <c r="AH737" s="42">
        <f t="shared" ca="1" si="325"/>
        <v>0.45382056441033336</v>
      </c>
      <c r="AI737" s="42">
        <f t="shared" ca="1" si="325"/>
        <v>0.73549642677577032</v>
      </c>
      <c r="AJ737" s="42">
        <f t="shared" ca="1" si="325"/>
        <v>0.72826200332360713</v>
      </c>
      <c r="AK737" s="42">
        <f t="shared" ca="1" si="325"/>
        <v>0.82521702622124449</v>
      </c>
      <c r="AL737" s="42">
        <f t="shared" ca="1" si="325"/>
        <v>0.34825422661463612</v>
      </c>
      <c r="AM737" s="42">
        <f t="shared" ca="1" si="325"/>
        <v>0.4786104435719285</v>
      </c>
    </row>
    <row r="738" spans="9:39" x14ac:dyDescent="0.3">
      <c r="I738">
        <v>735</v>
      </c>
      <c r="J738" s="14">
        <f t="shared" ca="1" si="309"/>
        <v>-61436</v>
      </c>
      <c r="K738" s="41">
        <f t="shared" ca="1" si="310"/>
        <v>19.239999999999998</v>
      </c>
      <c r="L738" s="41">
        <f t="shared" ca="1" si="311"/>
        <v>13.96</v>
      </c>
      <c r="M738" s="14">
        <f t="shared" ca="1" si="312"/>
        <v>5243</v>
      </c>
      <c r="N738" s="14">
        <f t="shared" ca="1" si="302"/>
        <v>17683.039999999986</v>
      </c>
      <c r="O738" s="41">
        <f t="shared" ca="1" si="313"/>
        <v>19.170000000000002</v>
      </c>
      <c r="P738" s="41">
        <f t="shared" ca="1" si="314"/>
        <v>13.5</v>
      </c>
      <c r="Q738" s="14">
        <f t="shared" ca="1" si="315"/>
        <v>5138</v>
      </c>
      <c r="R738" s="14">
        <f t="shared" ca="1" si="303"/>
        <v>19132.46000000001</v>
      </c>
      <c r="S738" s="41">
        <f t="shared" ca="1" si="316"/>
        <v>19.25</v>
      </c>
      <c r="T738" s="41">
        <f t="shared" ca="1" si="317"/>
        <v>12.81</v>
      </c>
      <c r="U738" s="14">
        <f t="shared" ca="1" si="318"/>
        <v>5044</v>
      </c>
      <c r="V738" s="14">
        <f t="shared" ca="1" si="304"/>
        <v>22483.359999999997</v>
      </c>
      <c r="W738" s="41">
        <f t="shared" ca="1" si="319"/>
        <v>17.71</v>
      </c>
      <c r="X738" s="41">
        <f t="shared" ca="1" si="320"/>
        <v>13.05</v>
      </c>
      <c r="Y738" s="14">
        <f t="shared" ca="1" si="321"/>
        <v>4961</v>
      </c>
      <c r="Z738" s="14">
        <f t="shared" ca="1" si="305"/>
        <v>13118.260000000002</v>
      </c>
      <c r="AA738" s="41">
        <f t="shared" ca="1" si="322"/>
        <v>18.97</v>
      </c>
      <c r="AB738" s="41">
        <f t="shared" ca="1" si="323"/>
        <v>13.31</v>
      </c>
      <c r="AC738" s="14">
        <f t="shared" ca="1" si="324"/>
        <v>5063</v>
      </c>
      <c r="AD738" s="14">
        <f t="shared" ca="1" si="306"/>
        <v>0</v>
      </c>
      <c r="AE738">
        <f t="shared" ca="1" si="307"/>
        <v>4</v>
      </c>
      <c r="AF738" s="46">
        <f t="shared" ca="1" si="308"/>
        <v>1454.9884135169123</v>
      </c>
      <c r="AH738" s="42">
        <f t="shared" ca="1" si="325"/>
        <v>0.82774917098617407</v>
      </c>
      <c r="AI738" s="42">
        <f t="shared" ca="1" si="325"/>
        <v>0.33948851257135693</v>
      </c>
      <c r="AJ738" s="42">
        <f t="shared" ca="1" si="325"/>
        <v>0.46912900277130221</v>
      </c>
      <c r="AK738" s="42">
        <f t="shared" ca="1" si="325"/>
        <v>3.9277739542201595E-2</v>
      </c>
      <c r="AL738" s="42">
        <f t="shared" ca="1" si="325"/>
        <v>0.1004641551471096</v>
      </c>
      <c r="AM738" s="42">
        <f t="shared" ca="1" si="325"/>
        <v>0.56782305386466525</v>
      </c>
    </row>
    <row r="739" spans="9:39" x14ac:dyDescent="0.3">
      <c r="I739">
        <v>736</v>
      </c>
      <c r="J739" s="14">
        <f t="shared" ca="1" si="309"/>
        <v>-59137</v>
      </c>
      <c r="K739" s="41">
        <f t="shared" ca="1" si="310"/>
        <v>18.71</v>
      </c>
      <c r="L739" s="41">
        <f t="shared" ca="1" si="311"/>
        <v>13.77</v>
      </c>
      <c r="M739" s="14">
        <f t="shared" ca="1" si="312"/>
        <v>4933</v>
      </c>
      <c r="N739" s="14">
        <f t="shared" ca="1" si="302"/>
        <v>14369.020000000008</v>
      </c>
      <c r="O739" s="41">
        <f t="shared" ca="1" si="313"/>
        <v>18.54</v>
      </c>
      <c r="P739" s="41">
        <f t="shared" ca="1" si="314"/>
        <v>12.81</v>
      </c>
      <c r="Q739" s="14">
        <f t="shared" ca="1" si="315"/>
        <v>5061</v>
      </c>
      <c r="R739" s="14">
        <f t="shared" ca="1" si="303"/>
        <v>18999.529999999992</v>
      </c>
      <c r="S739" s="41">
        <f t="shared" ca="1" si="316"/>
        <v>18.53</v>
      </c>
      <c r="T739" s="41">
        <f t="shared" ca="1" si="317"/>
        <v>13.54</v>
      </c>
      <c r="U739" s="14">
        <f t="shared" ca="1" si="318"/>
        <v>5094</v>
      </c>
      <c r="V739" s="14">
        <f t="shared" ca="1" si="304"/>
        <v>15419.060000000009</v>
      </c>
      <c r="W739" s="41">
        <f t="shared" ca="1" si="319"/>
        <v>18</v>
      </c>
      <c r="X739" s="41">
        <f t="shared" ca="1" si="320"/>
        <v>12.65</v>
      </c>
      <c r="Y739" s="14">
        <f t="shared" ca="1" si="321"/>
        <v>5081</v>
      </c>
      <c r="Z739" s="14">
        <f t="shared" ca="1" si="305"/>
        <v>17183.349999999999</v>
      </c>
      <c r="AA739" s="41">
        <f t="shared" ca="1" si="322"/>
        <v>18.920000000000002</v>
      </c>
      <c r="AB739" s="41">
        <f t="shared" ca="1" si="323"/>
        <v>14</v>
      </c>
      <c r="AC739" s="14">
        <f t="shared" ca="1" si="324"/>
        <v>5048</v>
      </c>
      <c r="AD739" s="14">
        <f t="shared" ca="1" si="306"/>
        <v>14836.160000000007</v>
      </c>
      <c r="AE739">
        <f t="shared" ca="1" si="307"/>
        <v>5</v>
      </c>
      <c r="AF739" s="46">
        <f t="shared" ca="1" si="308"/>
        <v>8463.7715769889946</v>
      </c>
      <c r="AH739" s="42">
        <f t="shared" ca="1" si="325"/>
        <v>3.6022137788696673E-2</v>
      </c>
      <c r="AI739" s="42">
        <f t="shared" ca="1" si="325"/>
        <v>0.23593479770650605</v>
      </c>
      <c r="AJ739" s="42">
        <f t="shared" ca="1" si="325"/>
        <v>0.34390416070311669</v>
      </c>
      <c r="AK739" s="42">
        <f t="shared" ca="1" si="325"/>
        <v>0.2552508411403096</v>
      </c>
      <c r="AL739" s="42">
        <f t="shared" ca="1" si="325"/>
        <v>0.16889060619248564</v>
      </c>
      <c r="AM739" s="42">
        <f t="shared" ca="1" si="325"/>
        <v>0.97003421141629964</v>
      </c>
    </row>
    <row r="740" spans="9:39" x14ac:dyDescent="0.3">
      <c r="I740">
        <v>737</v>
      </c>
      <c r="J740" s="14">
        <f t="shared" ca="1" si="309"/>
        <v>-62750</v>
      </c>
      <c r="K740" s="41">
        <f t="shared" ca="1" si="310"/>
        <v>17.809999999999999</v>
      </c>
      <c r="L740" s="41">
        <f t="shared" ca="1" si="311"/>
        <v>12.52</v>
      </c>
      <c r="M740" s="14">
        <f t="shared" ca="1" si="312"/>
        <v>5102</v>
      </c>
      <c r="N740" s="14">
        <f t="shared" ca="1" si="302"/>
        <v>16989.579999999994</v>
      </c>
      <c r="O740" s="41">
        <f t="shared" ca="1" si="313"/>
        <v>17.73</v>
      </c>
      <c r="P740" s="41">
        <f t="shared" ca="1" si="314"/>
        <v>13.39</v>
      </c>
      <c r="Q740" s="14" t="b">
        <f t="shared" ca="1" si="315"/>
        <v>0</v>
      </c>
      <c r="R740" s="14">
        <f t="shared" ca="1" si="303"/>
        <v>-10000</v>
      </c>
      <c r="S740" s="41">
        <f t="shared" ca="1" si="316"/>
        <v>19.43</v>
      </c>
      <c r="T740" s="41">
        <f t="shared" ca="1" si="317"/>
        <v>13.07</v>
      </c>
      <c r="U740" s="14">
        <f t="shared" ca="1" si="318"/>
        <v>5122</v>
      </c>
      <c r="V740" s="14">
        <f t="shared" ca="1" si="304"/>
        <v>22575.919999999998</v>
      </c>
      <c r="W740" s="41">
        <f t="shared" ca="1" si="319"/>
        <v>17.86</v>
      </c>
      <c r="X740" s="41">
        <f t="shared" ca="1" si="320"/>
        <v>13.94</v>
      </c>
      <c r="Y740" s="14">
        <f t="shared" ca="1" si="321"/>
        <v>5055</v>
      </c>
      <c r="Z740" s="14">
        <f t="shared" ca="1" si="305"/>
        <v>9815.5999999999985</v>
      </c>
      <c r="AA740" s="41">
        <f t="shared" ca="1" si="322"/>
        <v>18.52</v>
      </c>
      <c r="AB740" s="41">
        <f t="shared" ca="1" si="323"/>
        <v>12.6</v>
      </c>
      <c r="AC740" s="14">
        <f t="shared" ca="1" si="324"/>
        <v>5005</v>
      </c>
      <c r="AD740" s="14">
        <f t="shared" ca="1" si="306"/>
        <v>19629.599999999999</v>
      </c>
      <c r="AE740">
        <f t="shared" ca="1" si="307"/>
        <v>5</v>
      </c>
      <c r="AF740" s="46">
        <f t="shared" ca="1" si="308"/>
        <v>-13418.516400565843</v>
      </c>
      <c r="AH740" s="42">
        <f t="shared" ca="1" si="325"/>
        <v>0.33165303831914161</v>
      </c>
      <c r="AI740" s="42">
        <f t="shared" ca="1" si="325"/>
        <v>0.33598168666694106</v>
      </c>
      <c r="AJ740" s="42">
        <f t="shared" ca="1" si="325"/>
        <v>0.67250373723429713</v>
      </c>
      <c r="AK740" s="42">
        <f t="shared" ca="1" si="325"/>
        <v>0.77110082061197505</v>
      </c>
      <c r="AL740" s="42">
        <f t="shared" ca="1" si="325"/>
        <v>0.72403613037859138</v>
      </c>
      <c r="AM740" s="42">
        <f t="shared" ca="1" si="325"/>
        <v>0.76599732400338993</v>
      </c>
    </row>
    <row r="741" spans="9:39" x14ac:dyDescent="0.3">
      <c r="I741">
        <v>738</v>
      </c>
      <c r="J741" s="14">
        <f t="shared" ca="1" si="309"/>
        <v>-60871</v>
      </c>
      <c r="K741" s="41">
        <f t="shared" ca="1" si="310"/>
        <v>19.36</v>
      </c>
      <c r="L741" s="41">
        <f t="shared" ca="1" si="311"/>
        <v>13.25</v>
      </c>
      <c r="M741" s="14">
        <f t="shared" ca="1" si="312"/>
        <v>5234</v>
      </c>
      <c r="N741" s="14">
        <f t="shared" ca="1" si="302"/>
        <v>21979.739999999998</v>
      </c>
      <c r="O741" s="41">
        <f t="shared" ca="1" si="313"/>
        <v>17.89</v>
      </c>
      <c r="P741" s="41">
        <f t="shared" ca="1" si="314"/>
        <v>12.76</v>
      </c>
      <c r="Q741" s="14" t="b">
        <f t="shared" ca="1" si="315"/>
        <v>0</v>
      </c>
      <c r="R741" s="14">
        <f t="shared" ca="1" si="303"/>
        <v>-10000</v>
      </c>
      <c r="S741" s="41">
        <f t="shared" ca="1" si="316"/>
        <v>18.72</v>
      </c>
      <c r="T741" s="41">
        <f t="shared" ca="1" si="317"/>
        <v>13.41</v>
      </c>
      <c r="U741" s="14">
        <f t="shared" ca="1" si="318"/>
        <v>4993</v>
      </c>
      <c r="V741" s="14">
        <f t="shared" ca="1" si="304"/>
        <v>16512.829999999994</v>
      </c>
      <c r="W741" s="41">
        <f t="shared" ca="1" si="319"/>
        <v>18.559999999999999</v>
      </c>
      <c r="X741" s="41">
        <f t="shared" ca="1" si="320"/>
        <v>12.77</v>
      </c>
      <c r="Y741" s="14">
        <f t="shared" ca="1" si="321"/>
        <v>5093</v>
      </c>
      <c r="Z741" s="14">
        <f t="shared" ca="1" si="305"/>
        <v>19488.469999999994</v>
      </c>
      <c r="AA741" s="41">
        <f t="shared" ca="1" si="322"/>
        <v>19.22</v>
      </c>
      <c r="AB741" s="41">
        <f t="shared" ca="1" si="323"/>
        <v>12.85</v>
      </c>
      <c r="AC741" s="14">
        <f t="shared" ca="1" si="324"/>
        <v>5123</v>
      </c>
      <c r="AD741" s="14">
        <f t="shared" ca="1" si="306"/>
        <v>0</v>
      </c>
      <c r="AE741">
        <f t="shared" ca="1" si="307"/>
        <v>4</v>
      </c>
      <c r="AF741" s="46">
        <f t="shared" ca="1" si="308"/>
        <v>-18617.147686715998</v>
      </c>
      <c r="AH741" s="42">
        <f t="shared" ca="1" si="325"/>
        <v>0.92286674337746233</v>
      </c>
      <c r="AI741" s="42">
        <f t="shared" ca="1" si="325"/>
        <v>0.64568097872983476</v>
      </c>
      <c r="AJ741" s="42">
        <f t="shared" ca="1" si="325"/>
        <v>1.2419720538185519E-2</v>
      </c>
      <c r="AK741" s="42">
        <f t="shared" ca="1" si="325"/>
        <v>0.78251317275155097</v>
      </c>
      <c r="AL741" s="42">
        <f t="shared" ca="1" si="325"/>
        <v>0.80452091214143029</v>
      </c>
      <c r="AM741" s="42">
        <f t="shared" ca="1" si="325"/>
        <v>0.69981458485301284</v>
      </c>
    </row>
    <row r="742" spans="9:39" x14ac:dyDescent="0.3">
      <c r="I742">
        <v>739</v>
      </c>
      <c r="J742" s="14">
        <f t="shared" ca="1" si="309"/>
        <v>-60401</v>
      </c>
      <c r="K742" s="41">
        <f t="shared" ca="1" si="310"/>
        <v>19.02</v>
      </c>
      <c r="L742" s="41">
        <f t="shared" ca="1" si="311"/>
        <v>12.93</v>
      </c>
      <c r="M742" s="14">
        <f t="shared" ca="1" si="312"/>
        <v>5171</v>
      </c>
      <c r="N742" s="14">
        <f t="shared" ca="1" si="302"/>
        <v>21491.39</v>
      </c>
      <c r="O742" s="41">
        <f t="shared" ca="1" si="313"/>
        <v>18.32</v>
      </c>
      <c r="P742" s="41">
        <f t="shared" ca="1" si="314"/>
        <v>12.75</v>
      </c>
      <c r="Q742" s="14">
        <f t="shared" ca="1" si="315"/>
        <v>5007</v>
      </c>
      <c r="R742" s="14">
        <f t="shared" ca="1" si="303"/>
        <v>17888.990000000002</v>
      </c>
      <c r="S742" s="41">
        <f t="shared" ca="1" si="316"/>
        <v>19.09</v>
      </c>
      <c r="T742" s="41">
        <f t="shared" ca="1" si="317"/>
        <v>13.16</v>
      </c>
      <c r="U742" s="14">
        <f t="shared" ca="1" si="318"/>
        <v>5104</v>
      </c>
      <c r="V742" s="14">
        <f t="shared" ca="1" si="304"/>
        <v>20266.719999999998</v>
      </c>
      <c r="W742" s="41">
        <f t="shared" ca="1" si="319"/>
        <v>17.850000000000001</v>
      </c>
      <c r="X742" s="41">
        <f t="shared" ca="1" si="320"/>
        <v>12.85</v>
      </c>
      <c r="Y742" s="14">
        <f t="shared" ca="1" si="321"/>
        <v>5064</v>
      </c>
      <c r="Z742" s="14">
        <f t="shared" ca="1" si="305"/>
        <v>15320.000000000007</v>
      </c>
      <c r="AA742" s="41">
        <f t="shared" ca="1" si="322"/>
        <v>18.440000000000001</v>
      </c>
      <c r="AB742" s="41">
        <f t="shared" ca="1" si="323"/>
        <v>13.8</v>
      </c>
      <c r="AC742" s="14">
        <f t="shared" ca="1" si="324"/>
        <v>5127</v>
      </c>
      <c r="AD742" s="14">
        <f t="shared" ca="1" si="306"/>
        <v>0</v>
      </c>
      <c r="AE742">
        <f t="shared" ca="1" si="307"/>
        <v>4</v>
      </c>
      <c r="AF742" s="46">
        <f t="shared" ca="1" si="308"/>
        <v>4666.2617721587812</v>
      </c>
      <c r="AH742" s="42">
        <f t="shared" ca="1" si="325"/>
        <v>0.1566528347657461</v>
      </c>
      <c r="AI742" s="42">
        <f t="shared" ca="1" si="325"/>
        <v>0.53665727781309025</v>
      </c>
      <c r="AJ742" s="42">
        <f t="shared" ca="1" si="325"/>
        <v>0.23503048172574093</v>
      </c>
      <c r="AK742" s="42">
        <f t="shared" ca="1" si="325"/>
        <v>0.9652499782020606</v>
      </c>
      <c r="AL742" s="42">
        <f t="shared" ca="1" si="325"/>
        <v>0.38050461741210884</v>
      </c>
      <c r="AM742" s="42">
        <f t="shared" ca="1" si="325"/>
        <v>0.55989806198535019</v>
      </c>
    </row>
    <row r="743" spans="9:39" x14ac:dyDescent="0.3">
      <c r="I743">
        <v>740</v>
      </c>
      <c r="J743" s="14">
        <f t="shared" ca="1" si="309"/>
        <v>-61021</v>
      </c>
      <c r="K743" s="41">
        <f t="shared" ca="1" si="310"/>
        <v>18.88</v>
      </c>
      <c r="L743" s="41">
        <f t="shared" ca="1" si="311"/>
        <v>13.69</v>
      </c>
      <c r="M743" s="14">
        <f t="shared" ca="1" si="312"/>
        <v>5031</v>
      </c>
      <c r="N743" s="14">
        <f t="shared" ca="1" si="302"/>
        <v>16110.889999999996</v>
      </c>
      <c r="O743" s="41">
        <f t="shared" ca="1" si="313"/>
        <v>18.03</v>
      </c>
      <c r="P743" s="41">
        <f t="shared" ca="1" si="314"/>
        <v>13.7</v>
      </c>
      <c r="Q743" s="14">
        <f t="shared" ca="1" si="315"/>
        <v>5092</v>
      </c>
      <c r="R743" s="14">
        <f t="shared" ca="1" si="303"/>
        <v>12048.360000000008</v>
      </c>
      <c r="S743" s="41">
        <f t="shared" ca="1" si="316"/>
        <v>18.18</v>
      </c>
      <c r="T743" s="41">
        <f t="shared" ca="1" si="317"/>
        <v>13.08</v>
      </c>
      <c r="U743" s="14">
        <f t="shared" ca="1" si="318"/>
        <v>5046</v>
      </c>
      <c r="V743" s="14">
        <f t="shared" ca="1" si="304"/>
        <v>15734.599999999999</v>
      </c>
      <c r="W743" s="41">
        <f t="shared" ca="1" si="319"/>
        <v>17.96</v>
      </c>
      <c r="X743" s="41">
        <f t="shared" ca="1" si="320"/>
        <v>13.47</v>
      </c>
      <c r="Y743" s="14">
        <f t="shared" ca="1" si="321"/>
        <v>4950</v>
      </c>
      <c r="Z743" s="14">
        <f t="shared" ca="1" si="305"/>
        <v>12225.5</v>
      </c>
      <c r="AA743" s="41">
        <f t="shared" ca="1" si="322"/>
        <v>18.12</v>
      </c>
      <c r="AB743" s="41">
        <f t="shared" ca="1" si="323"/>
        <v>13.17</v>
      </c>
      <c r="AC743" s="14">
        <f t="shared" ca="1" si="324"/>
        <v>4946</v>
      </c>
      <c r="AD743" s="14">
        <f t="shared" ca="1" si="306"/>
        <v>0</v>
      </c>
      <c r="AE743">
        <f t="shared" ca="1" si="307"/>
        <v>4</v>
      </c>
      <c r="AF743" s="46">
        <f t="shared" ca="1" si="308"/>
        <v>-11513.429255740453</v>
      </c>
      <c r="AH743" s="42">
        <f t="shared" ca="1" si="325"/>
        <v>0.51535225162848719</v>
      </c>
      <c r="AI743" s="42">
        <f t="shared" ca="1" si="325"/>
        <v>0.4891423237394803</v>
      </c>
      <c r="AJ743" s="42">
        <f t="shared" ca="1" si="325"/>
        <v>0.40399871351097993</v>
      </c>
      <c r="AK743" s="42">
        <f t="shared" ca="1" si="325"/>
        <v>2.0386182548995491E-2</v>
      </c>
      <c r="AL743" s="42">
        <f t="shared" ca="1" si="325"/>
        <v>7.0162703383124247E-2</v>
      </c>
      <c r="AM743" s="42">
        <f t="shared" ca="1" si="325"/>
        <v>0.66570226467048776</v>
      </c>
    </row>
    <row r="744" spans="9:39" x14ac:dyDescent="0.3">
      <c r="I744">
        <v>741</v>
      </c>
      <c r="J744" s="14">
        <f t="shared" ca="1" si="309"/>
        <v>-61886</v>
      </c>
      <c r="K744" s="41">
        <f t="shared" ca="1" si="310"/>
        <v>19.25</v>
      </c>
      <c r="L744" s="41">
        <f t="shared" ca="1" si="311"/>
        <v>12.66</v>
      </c>
      <c r="M744" s="14">
        <f t="shared" ca="1" si="312"/>
        <v>5082</v>
      </c>
      <c r="N744" s="14">
        <f t="shared" ca="1" si="302"/>
        <v>23490.379999999997</v>
      </c>
      <c r="O744" s="41">
        <f t="shared" ca="1" si="313"/>
        <v>18.420000000000002</v>
      </c>
      <c r="P744" s="41">
        <f t="shared" ca="1" si="314"/>
        <v>13.35</v>
      </c>
      <c r="Q744" s="14" t="b">
        <f t="shared" ca="1" si="315"/>
        <v>0</v>
      </c>
      <c r="R744" s="14">
        <f t="shared" ca="1" si="303"/>
        <v>-10000</v>
      </c>
      <c r="S744" s="41">
        <f t="shared" ca="1" si="316"/>
        <v>18.57</v>
      </c>
      <c r="T744" s="41">
        <f t="shared" ca="1" si="317"/>
        <v>13.15</v>
      </c>
      <c r="U744" s="14">
        <f t="shared" ca="1" si="318"/>
        <v>5086</v>
      </c>
      <c r="V744" s="14">
        <f t="shared" ca="1" si="304"/>
        <v>17566.12</v>
      </c>
      <c r="W744" s="41">
        <f t="shared" ca="1" si="319"/>
        <v>18.25</v>
      </c>
      <c r="X744" s="41">
        <f t="shared" ca="1" si="320"/>
        <v>13.91</v>
      </c>
      <c r="Y744" s="14">
        <f t="shared" ca="1" si="321"/>
        <v>4966</v>
      </c>
      <c r="Z744" s="14">
        <f t="shared" ca="1" si="305"/>
        <v>11552.439999999999</v>
      </c>
      <c r="AA744" s="41">
        <f t="shared" ca="1" si="322"/>
        <v>17.71</v>
      </c>
      <c r="AB744" s="41">
        <f t="shared" ca="1" si="323"/>
        <v>13.99</v>
      </c>
      <c r="AC744" s="14">
        <f t="shared" ca="1" si="324"/>
        <v>5174</v>
      </c>
      <c r="AD744" s="14">
        <f t="shared" ca="1" si="306"/>
        <v>9247.2800000000025</v>
      </c>
      <c r="AE744">
        <f t="shared" ca="1" si="307"/>
        <v>5</v>
      </c>
      <c r="AF744" s="46">
        <f t="shared" ca="1" si="308"/>
        <v>-16807.222071045438</v>
      </c>
      <c r="AH744" s="42">
        <f t="shared" ca="1" si="325"/>
        <v>0.51934708160462761</v>
      </c>
      <c r="AI744" s="42">
        <f t="shared" ca="1" si="325"/>
        <v>0.18943983524965902</v>
      </c>
      <c r="AJ744" s="42">
        <f t="shared" ca="1" si="325"/>
        <v>0.96208684812253054</v>
      </c>
      <c r="AK744" s="42">
        <f t="shared" ca="1" si="325"/>
        <v>7.6915481713882294E-2</v>
      </c>
      <c r="AL744" s="42">
        <f t="shared" ca="1" si="325"/>
        <v>0.99624237073355071</v>
      </c>
      <c r="AM744" s="42">
        <f t="shared" ca="1" si="325"/>
        <v>0.84865204011941209</v>
      </c>
    </row>
    <row r="745" spans="9:39" x14ac:dyDescent="0.3">
      <c r="I745">
        <v>742</v>
      </c>
      <c r="J745" s="14">
        <f t="shared" ca="1" si="309"/>
        <v>-63575</v>
      </c>
      <c r="K745" s="41">
        <f t="shared" ca="1" si="310"/>
        <v>19.32</v>
      </c>
      <c r="L745" s="41">
        <f t="shared" ca="1" si="311"/>
        <v>13.94</v>
      </c>
      <c r="M745" s="14">
        <f t="shared" ca="1" si="312"/>
        <v>5181</v>
      </c>
      <c r="N745" s="14">
        <f t="shared" ca="1" si="302"/>
        <v>17873.780000000002</v>
      </c>
      <c r="O745" s="41">
        <f t="shared" ca="1" si="313"/>
        <v>18.28</v>
      </c>
      <c r="P745" s="41">
        <f t="shared" ca="1" si="314"/>
        <v>13.96</v>
      </c>
      <c r="Q745" s="14">
        <f t="shared" ca="1" si="315"/>
        <v>5029</v>
      </c>
      <c r="R745" s="14">
        <f t="shared" ca="1" si="303"/>
        <v>11725.280000000002</v>
      </c>
      <c r="S745" s="41">
        <f t="shared" ca="1" si="316"/>
        <v>18.25</v>
      </c>
      <c r="T745" s="41">
        <f t="shared" ca="1" si="317"/>
        <v>12.67</v>
      </c>
      <c r="U745" s="14">
        <f t="shared" ca="1" si="318"/>
        <v>5044</v>
      </c>
      <c r="V745" s="14">
        <f t="shared" ca="1" si="304"/>
        <v>18145.52</v>
      </c>
      <c r="W745" s="41">
        <f t="shared" ca="1" si="319"/>
        <v>17.91</v>
      </c>
      <c r="X745" s="41">
        <f t="shared" ca="1" si="320"/>
        <v>12.77</v>
      </c>
      <c r="Y745" s="14">
        <f t="shared" ca="1" si="321"/>
        <v>5001</v>
      </c>
      <c r="Z745" s="14">
        <f t="shared" ca="1" si="305"/>
        <v>15705.140000000003</v>
      </c>
      <c r="AA745" s="41">
        <f t="shared" ca="1" si="322"/>
        <v>19.04</v>
      </c>
      <c r="AB745" s="41">
        <f t="shared" ca="1" si="323"/>
        <v>13.45</v>
      </c>
      <c r="AC745" s="14">
        <f t="shared" ca="1" si="324"/>
        <v>5166</v>
      </c>
      <c r="AD745" s="14">
        <f t="shared" ca="1" si="306"/>
        <v>0</v>
      </c>
      <c r="AE745">
        <f t="shared" ca="1" si="307"/>
        <v>4</v>
      </c>
      <c r="AF745" s="46">
        <f t="shared" ca="1" si="308"/>
        <v>-8115.2977086245228</v>
      </c>
      <c r="AH745" s="42">
        <f t="shared" ca="1" si="325"/>
        <v>0.644346281319922</v>
      </c>
      <c r="AI745" s="42">
        <f t="shared" ca="1" si="325"/>
        <v>0.87106961903055724</v>
      </c>
      <c r="AJ745" s="42">
        <f t="shared" ca="1" si="325"/>
        <v>0.81199422458842185</v>
      </c>
      <c r="AK745" s="42">
        <f t="shared" ca="1" si="325"/>
        <v>0.40290882374128512</v>
      </c>
      <c r="AL745" s="42">
        <f t="shared" ca="1" si="325"/>
        <v>0.45332809084684633</v>
      </c>
      <c r="AM745" s="42">
        <f t="shared" ca="1" si="325"/>
        <v>0.3619489763092294</v>
      </c>
    </row>
    <row r="746" spans="9:39" x14ac:dyDescent="0.3">
      <c r="I746">
        <v>743</v>
      </c>
      <c r="J746" s="14">
        <f t="shared" ca="1" si="309"/>
        <v>-60093</v>
      </c>
      <c r="K746" s="41">
        <f t="shared" ca="1" si="310"/>
        <v>18.77</v>
      </c>
      <c r="L746" s="41">
        <f t="shared" ca="1" si="311"/>
        <v>12.52</v>
      </c>
      <c r="M746" s="14">
        <f t="shared" ca="1" si="312"/>
        <v>5008</v>
      </c>
      <c r="N746" s="14">
        <f t="shared" ca="1" si="302"/>
        <v>21300</v>
      </c>
      <c r="O746" s="41">
        <f t="shared" ca="1" si="313"/>
        <v>17.82</v>
      </c>
      <c r="P746" s="41">
        <f t="shared" ca="1" si="314"/>
        <v>13.62</v>
      </c>
      <c r="Q746" s="14" t="b">
        <f t="shared" ca="1" si="315"/>
        <v>0</v>
      </c>
      <c r="R746" s="14">
        <f t="shared" ca="1" si="303"/>
        <v>-10000</v>
      </c>
      <c r="S746" s="41">
        <f t="shared" ca="1" si="316"/>
        <v>18.579999999999998</v>
      </c>
      <c r="T746" s="41">
        <f t="shared" ca="1" si="317"/>
        <v>12.63</v>
      </c>
      <c r="U746" s="14">
        <f t="shared" ca="1" si="318"/>
        <v>5065</v>
      </c>
      <c r="V746" s="14">
        <f t="shared" ca="1" si="304"/>
        <v>20136.749999999989</v>
      </c>
      <c r="W746" s="41">
        <f t="shared" ca="1" si="319"/>
        <v>17.809999999999999</v>
      </c>
      <c r="X746" s="41">
        <f t="shared" ca="1" si="320"/>
        <v>13</v>
      </c>
      <c r="Y746" s="14">
        <f t="shared" ca="1" si="321"/>
        <v>5160</v>
      </c>
      <c r="Z746" s="14">
        <f t="shared" ca="1" si="305"/>
        <v>14819.599999999995</v>
      </c>
      <c r="AA746" s="41">
        <f t="shared" ca="1" si="322"/>
        <v>19.010000000000002</v>
      </c>
      <c r="AB746" s="41">
        <f t="shared" ca="1" si="323"/>
        <v>12.71</v>
      </c>
      <c r="AC746" s="14">
        <f t="shared" ca="1" si="324"/>
        <v>5064</v>
      </c>
      <c r="AD746" s="14">
        <f t="shared" ca="1" si="306"/>
        <v>0</v>
      </c>
      <c r="AE746">
        <f t="shared" ca="1" si="307"/>
        <v>4</v>
      </c>
      <c r="AF746" s="46">
        <f t="shared" ca="1" si="308"/>
        <v>-19106.518800167963</v>
      </c>
      <c r="AH746" s="42">
        <f t="shared" ca="1" si="325"/>
        <v>0.19150532998643277</v>
      </c>
      <c r="AI746" s="42">
        <f t="shared" ca="1" si="325"/>
        <v>0.6763738879620792</v>
      </c>
      <c r="AJ746" s="42">
        <f t="shared" ca="1" si="325"/>
        <v>0.67925377554636512</v>
      </c>
      <c r="AK746" s="42">
        <f t="shared" ca="1" si="325"/>
        <v>0.76324970711118645</v>
      </c>
      <c r="AL746" s="42">
        <f t="shared" ca="1" si="325"/>
        <v>0.83795387549230205</v>
      </c>
      <c r="AM746" s="42">
        <f t="shared" ca="1" si="325"/>
        <v>0.68129324835436789</v>
      </c>
    </row>
    <row r="747" spans="9:39" x14ac:dyDescent="0.3">
      <c r="I747">
        <v>744</v>
      </c>
      <c r="J747" s="14">
        <f t="shared" ca="1" si="309"/>
        <v>-62327</v>
      </c>
      <c r="K747" s="41">
        <f t="shared" ca="1" si="310"/>
        <v>18.97</v>
      </c>
      <c r="L747" s="41">
        <f t="shared" ca="1" si="311"/>
        <v>12.78</v>
      </c>
      <c r="M747" s="14">
        <f t="shared" ca="1" si="312"/>
        <v>4983</v>
      </c>
      <c r="N747" s="14">
        <f t="shared" ca="1" si="302"/>
        <v>20844.769999999997</v>
      </c>
      <c r="O747" s="41">
        <f t="shared" ca="1" si="313"/>
        <v>18.670000000000002</v>
      </c>
      <c r="P747" s="41">
        <f t="shared" ca="1" si="314"/>
        <v>13.07</v>
      </c>
      <c r="Q747" s="14">
        <f t="shared" ca="1" si="315"/>
        <v>5030</v>
      </c>
      <c r="R747" s="14">
        <f t="shared" ca="1" si="303"/>
        <v>18168.000000000007</v>
      </c>
      <c r="S747" s="41">
        <f t="shared" ca="1" si="316"/>
        <v>18.34</v>
      </c>
      <c r="T747" s="41">
        <f t="shared" ca="1" si="317"/>
        <v>12.57</v>
      </c>
      <c r="U747" s="14">
        <f t="shared" ca="1" si="318"/>
        <v>5120</v>
      </c>
      <c r="V747" s="14">
        <f t="shared" ca="1" si="304"/>
        <v>19542.399999999998</v>
      </c>
      <c r="W747" s="41">
        <f t="shared" ca="1" si="319"/>
        <v>17.91</v>
      </c>
      <c r="X747" s="41">
        <f t="shared" ca="1" si="320"/>
        <v>12.97</v>
      </c>
      <c r="Y747" s="14">
        <f t="shared" ca="1" si="321"/>
        <v>5067</v>
      </c>
      <c r="Z747" s="14">
        <f t="shared" ca="1" si="305"/>
        <v>15030.979999999996</v>
      </c>
      <c r="AA747" s="41">
        <f t="shared" ca="1" si="322"/>
        <v>18.66</v>
      </c>
      <c r="AB747" s="41">
        <f t="shared" ca="1" si="323"/>
        <v>13</v>
      </c>
      <c r="AC747" s="14">
        <f t="shared" ca="1" si="324"/>
        <v>4945</v>
      </c>
      <c r="AD747" s="14">
        <f t="shared" ca="1" si="306"/>
        <v>0</v>
      </c>
      <c r="AE747">
        <f t="shared" ca="1" si="307"/>
        <v>4</v>
      </c>
      <c r="AF747" s="46">
        <f t="shared" ca="1" si="308"/>
        <v>1718.3514789218277</v>
      </c>
      <c r="AH747" s="42">
        <f t="shared" ca="1" si="325"/>
        <v>8.5150769333162235E-2</v>
      </c>
      <c r="AI747" s="42">
        <f t="shared" ca="1" si="325"/>
        <v>0.84473514079779066</v>
      </c>
      <c r="AJ747" s="42">
        <f t="shared" ca="1" si="325"/>
        <v>0.44785814915936928</v>
      </c>
      <c r="AK747" s="42">
        <f t="shared" ca="1" si="325"/>
        <v>0.39571093544454805</v>
      </c>
      <c r="AL747" s="42">
        <f t="shared" ca="1" si="325"/>
        <v>8.3291643476975596E-2</v>
      </c>
      <c r="AM747" s="42">
        <f t="shared" ca="1" si="325"/>
        <v>0.58465945127986818</v>
      </c>
    </row>
    <row r="748" spans="9:39" x14ac:dyDescent="0.3">
      <c r="I748">
        <v>745</v>
      </c>
      <c r="J748" s="14">
        <f t="shared" ca="1" si="309"/>
        <v>-60783</v>
      </c>
      <c r="K748" s="41">
        <f t="shared" ca="1" si="310"/>
        <v>18.440000000000001</v>
      </c>
      <c r="L748" s="41">
        <f t="shared" ca="1" si="311"/>
        <v>13.42</v>
      </c>
      <c r="M748" s="14">
        <f t="shared" ca="1" si="312"/>
        <v>5256</v>
      </c>
      <c r="N748" s="14">
        <f t="shared" ca="1" si="302"/>
        <v>16385.120000000006</v>
      </c>
      <c r="O748" s="41">
        <f t="shared" ca="1" si="313"/>
        <v>18.21</v>
      </c>
      <c r="P748" s="41">
        <f t="shared" ca="1" si="314"/>
        <v>13.59</v>
      </c>
      <c r="Q748" s="14">
        <f t="shared" ca="1" si="315"/>
        <v>5066</v>
      </c>
      <c r="R748" s="14">
        <f t="shared" ca="1" si="303"/>
        <v>13404.920000000006</v>
      </c>
      <c r="S748" s="41">
        <f t="shared" ca="1" si="316"/>
        <v>19.13</v>
      </c>
      <c r="T748" s="41">
        <f t="shared" ca="1" si="317"/>
        <v>13.24</v>
      </c>
      <c r="U748" s="14">
        <f t="shared" ca="1" si="318"/>
        <v>5151</v>
      </c>
      <c r="V748" s="14">
        <f t="shared" ca="1" si="304"/>
        <v>20339.389999999992</v>
      </c>
      <c r="W748" s="41">
        <f t="shared" ca="1" si="319"/>
        <v>19.239999999999998</v>
      </c>
      <c r="X748" s="41">
        <f t="shared" ca="1" si="320"/>
        <v>13.11</v>
      </c>
      <c r="Y748" s="14">
        <f t="shared" ca="1" si="321"/>
        <v>5098</v>
      </c>
      <c r="Z748" s="14">
        <f t="shared" ca="1" si="305"/>
        <v>21250.739999999994</v>
      </c>
      <c r="AA748" s="41">
        <f t="shared" ca="1" si="322"/>
        <v>17.920000000000002</v>
      </c>
      <c r="AB748" s="41">
        <f t="shared" ca="1" si="323"/>
        <v>13.91</v>
      </c>
      <c r="AC748" s="14">
        <f t="shared" ca="1" si="324"/>
        <v>5186</v>
      </c>
      <c r="AD748" s="14">
        <f t="shared" ca="1" si="306"/>
        <v>0</v>
      </c>
      <c r="AE748">
        <f t="shared" ca="1" si="307"/>
        <v>4</v>
      </c>
      <c r="AF748" s="46">
        <f t="shared" ca="1" si="308"/>
        <v>485.76603610119901</v>
      </c>
      <c r="AH748" s="42">
        <f t="shared" ca="1" si="325"/>
        <v>0.8501321471495964</v>
      </c>
      <c r="AI748" s="42">
        <f t="shared" ca="1" si="325"/>
        <v>0.76233936867140684</v>
      </c>
      <c r="AJ748" s="42">
        <f t="shared" ca="1" si="325"/>
        <v>0.57548687710128676</v>
      </c>
      <c r="AK748" s="42">
        <f t="shared" ca="1" si="325"/>
        <v>0.11085626397882353</v>
      </c>
      <c r="AL748" s="42">
        <f t="shared" ca="1" si="325"/>
        <v>0.43260055254247909</v>
      </c>
      <c r="AM748" s="42">
        <f t="shared" ca="1" si="325"/>
        <v>0.40140949561707362</v>
      </c>
    </row>
    <row r="749" spans="9:39" x14ac:dyDescent="0.3">
      <c r="I749">
        <v>746</v>
      </c>
      <c r="J749" s="14">
        <f t="shared" ca="1" si="309"/>
        <v>-61405</v>
      </c>
      <c r="K749" s="41">
        <f t="shared" ca="1" si="310"/>
        <v>18</v>
      </c>
      <c r="L749" s="41">
        <f t="shared" ca="1" si="311"/>
        <v>13.21</v>
      </c>
      <c r="M749" s="14">
        <f t="shared" ca="1" si="312"/>
        <v>5336</v>
      </c>
      <c r="N749" s="14">
        <f t="shared" ca="1" si="302"/>
        <v>15559.439999999995</v>
      </c>
      <c r="O749" s="41">
        <f t="shared" ca="1" si="313"/>
        <v>19.440000000000001</v>
      </c>
      <c r="P749" s="41">
        <f t="shared" ca="1" si="314"/>
        <v>13.76</v>
      </c>
      <c r="Q749" s="14">
        <f t="shared" ca="1" si="315"/>
        <v>4968</v>
      </c>
      <c r="R749" s="14">
        <f t="shared" ca="1" si="303"/>
        <v>18218.240000000009</v>
      </c>
      <c r="S749" s="41">
        <f t="shared" ca="1" si="316"/>
        <v>19.37</v>
      </c>
      <c r="T749" s="41">
        <f t="shared" ca="1" si="317"/>
        <v>12.86</v>
      </c>
      <c r="U749" s="14">
        <f t="shared" ca="1" si="318"/>
        <v>5153</v>
      </c>
      <c r="V749" s="14">
        <f t="shared" ca="1" si="304"/>
        <v>23546.030000000006</v>
      </c>
      <c r="W749" s="41">
        <f t="shared" ca="1" si="319"/>
        <v>18.21</v>
      </c>
      <c r="X749" s="41">
        <f t="shared" ca="1" si="320"/>
        <v>12.74</v>
      </c>
      <c r="Y749" s="14">
        <f t="shared" ca="1" si="321"/>
        <v>5154</v>
      </c>
      <c r="Z749" s="14">
        <f t="shared" ca="1" si="305"/>
        <v>0</v>
      </c>
      <c r="AA749" s="41">
        <f t="shared" ca="1" si="322"/>
        <v>19.399999999999999</v>
      </c>
      <c r="AB749" s="41">
        <f t="shared" ca="1" si="323"/>
        <v>13.61</v>
      </c>
      <c r="AC749" s="14">
        <f t="shared" ca="1" si="324"/>
        <v>5000</v>
      </c>
      <c r="AD749" s="14">
        <f t="shared" ca="1" si="306"/>
        <v>0</v>
      </c>
      <c r="AE749">
        <f t="shared" ca="1" si="307"/>
        <v>3</v>
      </c>
      <c r="AF749" s="46">
        <f t="shared" ca="1" si="308"/>
        <v>-10134.352310080965</v>
      </c>
      <c r="AH749" s="42">
        <f t="shared" ca="1" si="325"/>
        <v>0.89266689943337174</v>
      </c>
      <c r="AI749" s="42">
        <f t="shared" ca="1" si="325"/>
        <v>2.0274302313513237E-3</v>
      </c>
      <c r="AJ749" s="42">
        <f t="shared" ca="1" si="325"/>
        <v>0.95766763896449281</v>
      </c>
      <c r="AK749" s="42">
        <f t="shared" ca="1" si="325"/>
        <v>0.63256118352086987</v>
      </c>
      <c r="AL749" s="42">
        <f t="shared" ca="1" si="325"/>
        <v>1.4731046745227072E-2</v>
      </c>
      <c r="AM749" s="42">
        <f t="shared" ca="1" si="325"/>
        <v>6.1991665185208489E-2</v>
      </c>
    </row>
    <row r="750" spans="9:39" x14ac:dyDescent="0.3">
      <c r="I750">
        <v>747</v>
      </c>
      <c r="J750" s="14">
        <f t="shared" ca="1" si="309"/>
        <v>-61464</v>
      </c>
      <c r="K750" s="41">
        <f t="shared" ca="1" si="310"/>
        <v>19.420000000000002</v>
      </c>
      <c r="L750" s="41">
        <f t="shared" ca="1" si="311"/>
        <v>12.62</v>
      </c>
      <c r="M750" s="14">
        <f t="shared" ca="1" si="312"/>
        <v>5192</v>
      </c>
      <c r="N750" s="14">
        <f t="shared" ca="1" si="302"/>
        <v>25305.600000000013</v>
      </c>
      <c r="O750" s="41">
        <f t="shared" ca="1" si="313"/>
        <v>19.22</v>
      </c>
      <c r="P750" s="41">
        <f t="shared" ca="1" si="314"/>
        <v>13.72</v>
      </c>
      <c r="Q750" s="14">
        <f t="shared" ca="1" si="315"/>
        <v>5066</v>
      </c>
      <c r="R750" s="14">
        <f t="shared" ca="1" si="303"/>
        <v>17862.999999999993</v>
      </c>
      <c r="S750" s="41">
        <f t="shared" ca="1" si="316"/>
        <v>19.28</v>
      </c>
      <c r="T750" s="41">
        <f t="shared" ca="1" si="317"/>
        <v>13.21</v>
      </c>
      <c r="U750" s="14">
        <f t="shared" ca="1" si="318"/>
        <v>4939</v>
      </c>
      <c r="V750" s="14">
        <f t="shared" ca="1" si="304"/>
        <v>19979.730000000003</v>
      </c>
      <c r="W750" s="41">
        <f t="shared" ca="1" si="319"/>
        <v>19.34</v>
      </c>
      <c r="X750" s="41">
        <f t="shared" ca="1" si="320"/>
        <v>12.81</v>
      </c>
      <c r="Y750" s="14">
        <f t="shared" ca="1" si="321"/>
        <v>5149</v>
      </c>
      <c r="Z750" s="14">
        <f t="shared" ca="1" si="305"/>
        <v>0</v>
      </c>
      <c r="AA750" s="41">
        <f t="shared" ca="1" si="322"/>
        <v>19.2</v>
      </c>
      <c r="AB750" s="41">
        <f t="shared" ca="1" si="323"/>
        <v>13.69</v>
      </c>
      <c r="AC750" s="14">
        <f t="shared" ca="1" si="324"/>
        <v>5030</v>
      </c>
      <c r="AD750" s="14">
        <f t="shared" ca="1" si="306"/>
        <v>0</v>
      </c>
      <c r="AE750">
        <f t="shared" ca="1" si="307"/>
        <v>3</v>
      </c>
      <c r="AF750" s="46">
        <f t="shared" ca="1" si="308"/>
        <v>-4639.0749689404229</v>
      </c>
      <c r="AH750" s="42">
        <f t="shared" ca="1" si="325"/>
        <v>0.66591866360855612</v>
      </c>
      <c r="AI750" s="42">
        <f t="shared" ca="1" si="325"/>
        <v>0.84124856927350378</v>
      </c>
      <c r="AJ750" s="42">
        <f t="shared" ca="1" si="325"/>
        <v>2.011387464683434E-3</v>
      </c>
      <c r="AK750" s="42">
        <f t="shared" ca="1" si="325"/>
        <v>0.47896290614121884</v>
      </c>
      <c r="AL750" s="42">
        <f t="shared" ca="1" si="325"/>
        <v>0.238048559538381</v>
      </c>
      <c r="AM750" s="42">
        <f t="shared" ca="1" si="325"/>
        <v>8.2354133172301114E-2</v>
      </c>
    </row>
    <row r="751" spans="9:39" x14ac:dyDescent="0.3">
      <c r="I751">
        <v>748</v>
      </c>
      <c r="J751" s="14">
        <f t="shared" ca="1" si="309"/>
        <v>-62986</v>
      </c>
      <c r="K751" s="41">
        <f t="shared" ca="1" si="310"/>
        <v>18.16</v>
      </c>
      <c r="L751" s="41">
        <f t="shared" ca="1" si="311"/>
        <v>13.77</v>
      </c>
      <c r="M751" s="14">
        <f t="shared" ca="1" si="312"/>
        <v>5191</v>
      </c>
      <c r="N751" s="14">
        <f t="shared" ca="1" si="302"/>
        <v>12788.490000000002</v>
      </c>
      <c r="O751" s="41">
        <f t="shared" ca="1" si="313"/>
        <v>19.059999999999999</v>
      </c>
      <c r="P751" s="41">
        <f t="shared" ca="1" si="314"/>
        <v>13.17</v>
      </c>
      <c r="Q751" s="14">
        <f t="shared" ca="1" si="315"/>
        <v>5018</v>
      </c>
      <c r="R751" s="14">
        <f t="shared" ca="1" si="303"/>
        <v>19556.019999999993</v>
      </c>
      <c r="S751" s="41">
        <f t="shared" ca="1" si="316"/>
        <v>18.690000000000001</v>
      </c>
      <c r="T751" s="41">
        <f t="shared" ca="1" si="317"/>
        <v>12.81</v>
      </c>
      <c r="U751" s="14">
        <f t="shared" ca="1" si="318"/>
        <v>5028</v>
      </c>
      <c r="V751" s="14">
        <f t="shared" ca="1" si="304"/>
        <v>19564.640000000003</v>
      </c>
      <c r="W751" s="41">
        <f t="shared" ca="1" si="319"/>
        <v>18.649999999999999</v>
      </c>
      <c r="X751" s="41">
        <f t="shared" ca="1" si="320"/>
        <v>13.24</v>
      </c>
      <c r="Y751" s="14">
        <f t="shared" ca="1" si="321"/>
        <v>5154</v>
      </c>
      <c r="Z751" s="14">
        <f t="shared" ca="1" si="305"/>
        <v>0</v>
      </c>
      <c r="AA751" s="41">
        <f t="shared" ca="1" si="322"/>
        <v>18.8</v>
      </c>
      <c r="AB751" s="41">
        <f t="shared" ca="1" si="323"/>
        <v>13.15</v>
      </c>
      <c r="AC751" s="14">
        <f t="shared" ca="1" si="324"/>
        <v>5008</v>
      </c>
      <c r="AD751" s="14">
        <f t="shared" ca="1" si="306"/>
        <v>0</v>
      </c>
      <c r="AE751">
        <f t="shared" ca="1" si="307"/>
        <v>3</v>
      </c>
      <c r="AF751" s="46">
        <f t="shared" ca="1" si="308"/>
        <v>-16122.405284924971</v>
      </c>
      <c r="AH751" s="42">
        <f t="shared" ca="1" si="325"/>
        <v>0.5373757486449533</v>
      </c>
      <c r="AI751" s="42">
        <f t="shared" ca="1" si="325"/>
        <v>0.29360145016269867</v>
      </c>
      <c r="AJ751" s="42">
        <f t="shared" ca="1" si="325"/>
        <v>0.44799136686892327</v>
      </c>
      <c r="AK751" s="42">
        <f t="shared" ca="1" si="325"/>
        <v>0.47931359492598313</v>
      </c>
      <c r="AL751" s="42">
        <f t="shared" ca="1" si="325"/>
        <v>0.62453870252906152</v>
      </c>
      <c r="AM751" s="42">
        <f t="shared" ca="1" si="325"/>
        <v>2.6089129614774942E-2</v>
      </c>
    </row>
    <row r="752" spans="9:39" x14ac:dyDescent="0.3">
      <c r="I752">
        <v>749</v>
      </c>
      <c r="J752" s="14">
        <f t="shared" ca="1" si="309"/>
        <v>-59857</v>
      </c>
      <c r="K752" s="41">
        <f t="shared" ca="1" si="310"/>
        <v>17.84</v>
      </c>
      <c r="L752" s="41">
        <f t="shared" ca="1" si="311"/>
        <v>13.79</v>
      </c>
      <c r="M752" s="14">
        <f t="shared" ca="1" si="312"/>
        <v>5076</v>
      </c>
      <c r="N752" s="14">
        <f t="shared" ca="1" si="302"/>
        <v>10557.800000000003</v>
      </c>
      <c r="O752" s="41">
        <f t="shared" ca="1" si="313"/>
        <v>19.18</v>
      </c>
      <c r="P752" s="41">
        <f t="shared" ca="1" si="314"/>
        <v>13.05</v>
      </c>
      <c r="Q752" s="14" t="b">
        <f t="shared" ca="1" si="315"/>
        <v>0</v>
      </c>
      <c r="R752" s="14">
        <f t="shared" ca="1" si="303"/>
        <v>-10000</v>
      </c>
      <c r="S752" s="41">
        <f t="shared" ca="1" si="316"/>
        <v>18.2</v>
      </c>
      <c r="T752" s="41">
        <f t="shared" ca="1" si="317"/>
        <v>12.75</v>
      </c>
      <c r="U752" s="14">
        <f t="shared" ca="1" si="318"/>
        <v>5147</v>
      </c>
      <c r="V752" s="14">
        <f t="shared" ca="1" si="304"/>
        <v>18051.149999999998</v>
      </c>
      <c r="W752" s="41">
        <f t="shared" ca="1" si="319"/>
        <v>18.96</v>
      </c>
      <c r="X752" s="41">
        <f t="shared" ca="1" si="320"/>
        <v>13.53</v>
      </c>
      <c r="Y752" s="14">
        <f t="shared" ca="1" si="321"/>
        <v>5033</v>
      </c>
      <c r="Z752" s="14">
        <f t="shared" ca="1" si="305"/>
        <v>17329.190000000006</v>
      </c>
      <c r="AA752" s="41">
        <f t="shared" ca="1" si="322"/>
        <v>17.86</v>
      </c>
      <c r="AB752" s="41">
        <f t="shared" ca="1" si="323"/>
        <v>12.95</v>
      </c>
      <c r="AC752" s="14">
        <f t="shared" ca="1" si="324"/>
        <v>5026</v>
      </c>
      <c r="AD752" s="14">
        <f t="shared" ca="1" si="306"/>
        <v>0</v>
      </c>
      <c r="AE752">
        <f t="shared" ca="1" si="307"/>
        <v>4</v>
      </c>
      <c r="AF752" s="46">
        <f t="shared" ca="1" si="308"/>
        <v>-28221.075954661232</v>
      </c>
      <c r="AH752" s="42">
        <f t="shared" ca="1" si="325"/>
        <v>0.50856761967744002</v>
      </c>
      <c r="AI752" s="42">
        <f t="shared" ca="1" si="325"/>
        <v>0.59568208856110516</v>
      </c>
      <c r="AJ752" s="42">
        <f t="shared" ca="1" si="325"/>
        <v>0.606892132301597</v>
      </c>
      <c r="AK752" s="42">
        <f t="shared" ca="1" si="325"/>
        <v>0.40118806364033877</v>
      </c>
      <c r="AL752" s="42">
        <f t="shared" ca="1" si="325"/>
        <v>0.75512132489566053</v>
      </c>
      <c r="AM752" s="42">
        <f t="shared" ca="1" si="325"/>
        <v>0.11515593916467282</v>
      </c>
    </row>
    <row r="753" spans="9:39" x14ac:dyDescent="0.3">
      <c r="I753">
        <v>750</v>
      </c>
      <c r="J753" s="14">
        <f t="shared" ca="1" si="309"/>
        <v>-63483</v>
      </c>
      <c r="K753" s="41">
        <f t="shared" ca="1" si="310"/>
        <v>18.57</v>
      </c>
      <c r="L753" s="41">
        <f t="shared" ca="1" si="311"/>
        <v>13.64</v>
      </c>
      <c r="M753" s="14">
        <f t="shared" ca="1" si="312"/>
        <v>5051</v>
      </c>
      <c r="N753" s="14">
        <f t="shared" ca="1" si="302"/>
        <v>14901.43</v>
      </c>
      <c r="O753" s="41">
        <f t="shared" ca="1" si="313"/>
        <v>18.39</v>
      </c>
      <c r="P753" s="41">
        <f t="shared" ca="1" si="314"/>
        <v>12.95</v>
      </c>
      <c r="Q753" s="14" t="b">
        <f t="shared" ca="1" si="315"/>
        <v>0</v>
      </c>
      <c r="R753" s="14">
        <f t="shared" ca="1" si="303"/>
        <v>-10000</v>
      </c>
      <c r="S753" s="41">
        <f t="shared" ca="1" si="316"/>
        <v>18.27</v>
      </c>
      <c r="T753" s="41">
        <f t="shared" ca="1" si="317"/>
        <v>12.53</v>
      </c>
      <c r="U753" s="14">
        <f t="shared" ca="1" si="318"/>
        <v>5146</v>
      </c>
      <c r="V753" s="14">
        <f t="shared" ca="1" si="304"/>
        <v>19538.04</v>
      </c>
      <c r="W753" s="41">
        <f t="shared" ca="1" si="319"/>
        <v>18.46</v>
      </c>
      <c r="X753" s="41">
        <f t="shared" ca="1" si="320"/>
        <v>12.52</v>
      </c>
      <c r="Y753" s="14">
        <f t="shared" ca="1" si="321"/>
        <v>5154</v>
      </c>
      <c r="Z753" s="14">
        <f t="shared" ca="1" si="305"/>
        <v>20614.760000000006</v>
      </c>
      <c r="AA753" s="41">
        <f t="shared" ca="1" si="322"/>
        <v>18.71</v>
      </c>
      <c r="AB753" s="41">
        <f t="shared" ca="1" si="323"/>
        <v>13.74</v>
      </c>
      <c r="AC753" s="14">
        <f t="shared" ca="1" si="324"/>
        <v>5153</v>
      </c>
      <c r="AD753" s="14">
        <f t="shared" ca="1" si="306"/>
        <v>0</v>
      </c>
      <c r="AE753">
        <f t="shared" ca="1" si="307"/>
        <v>4</v>
      </c>
      <c r="AF753" s="46">
        <f t="shared" ca="1" si="308"/>
        <v>-24143.090252947808</v>
      </c>
      <c r="AH753" s="42">
        <f t="shared" ca="1" si="325"/>
        <v>0.69026558110133918</v>
      </c>
      <c r="AI753" s="42">
        <f t="shared" ca="1" si="325"/>
        <v>0.63544056983057018</v>
      </c>
      <c r="AJ753" s="42">
        <f t="shared" ca="1" si="325"/>
        <v>0.58834909053232209</v>
      </c>
      <c r="AK753" s="42">
        <f t="shared" ca="1" si="325"/>
        <v>0.45610832489328701</v>
      </c>
      <c r="AL753" s="42">
        <f t="shared" ca="1" si="325"/>
        <v>0.70409003236610879</v>
      </c>
      <c r="AM753" s="42">
        <f t="shared" ca="1" si="325"/>
        <v>0.47588064784850681</v>
      </c>
    </row>
    <row r="754" spans="9:39" x14ac:dyDescent="0.3">
      <c r="I754">
        <v>751</v>
      </c>
      <c r="J754" s="14">
        <f t="shared" ca="1" si="309"/>
        <v>-61588</v>
      </c>
      <c r="K754" s="41">
        <f t="shared" ca="1" si="310"/>
        <v>18.399999999999999</v>
      </c>
      <c r="L754" s="41">
        <f t="shared" ca="1" si="311"/>
        <v>13.22</v>
      </c>
      <c r="M754" s="14">
        <f t="shared" ca="1" si="312"/>
        <v>4973</v>
      </c>
      <c r="N754" s="14">
        <f t="shared" ca="1" si="302"/>
        <v>15760.139999999989</v>
      </c>
      <c r="O754" s="41">
        <f t="shared" ca="1" si="313"/>
        <v>18.38</v>
      </c>
      <c r="P754" s="41">
        <f t="shared" ca="1" si="314"/>
        <v>13.23</v>
      </c>
      <c r="Q754" s="14">
        <f t="shared" ca="1" si="315"/>
        <v>5207</v>
      </c>
      <c r="R754" s="14">
        <f t="shared" ca="1" si="303"/>
        <v>16816.049999999992</v>
      </c>
      <c r="S754" s="41">
        <f t="shared" ca="1" si="316"/>
        <v>19.5</v>
      </c>
      <c r="T754" s="41">
        <f t="shared" ca="1" si="317"/>
        <v>13.9</v>
      </c>
      <c r="U754" s="14">
        <f t="shared" ca="1" si="318"/>
        <v>5126</v>
      </c>
      <c r="V754" s="14">
        <f t="shared" ca="1" si="304"/>
        <v>18705.599999999999</v>
      </c>
      <c r="W754" s="41">
        <f t="shared" ca="1" si="319"/>
        <v>19.11</v>
      </c>
      <c r="X754" s="41">
        <f t="shared" ca="1" si="320"/>
        <v>12.88</v>
      </c>
      <c r="Y754" s="14">
        <f t="shared" ca="1" si="321"/>
        <v>4993</v>
      </c>
      <c r="Z754" s="14">
        <f t="shared" ca="1" si="305"/>
        <v>21106.389999999992</v>
      </c>
      <c r="AA754" s="41">
        <f t="shared" ca="1" si="322"/>
        <v>19.11</v>
      </c>
      <c r="AB754" s="41">
        <f t="shared" ca="1" si="323"/>
        <v>12.63</v>
      </c>
      <c r="AC754" s="14">
        <f t="shared" ca="1" si="324"/>
        <v>5026</v>
      </c>
      <c r="AD754" s="14">
        <f t="shared" ca="1" si="306"/>
        <v>0</v>
      </c>
      <c r="AE754">
        <f t="shared" ca="1" si="307"/>
        <v>4</v>
      </c>
      <c r="AF754" s="46">
        <f t="shared" ca="1" si="308"/>
        <v>632.17120037203335</v>
      </c>
      <c r="AH754" s="42">
        <f t="shared" ca="1" si="325"/>
        <v>1.7884818771943922E-2</v>
      </c>
      <c r="AI754" s="42">
        <f t="shared" ca="1" si="325"/>
        <v>0.70466522617458627</v>
      </c>
      <c r="AJ754" s="42">
        <f t="shared" ca="1" si="325"/>
        <v>0.18272920301523599</v>
      </c>
      <c r="AK754" s="42">
        <f t="shared" ca="1" si="325"/>
        <v>3.1281251849837877E-2</v>
      </c>
      <c r="AL754" s="42">
        <f t="shared" ca="1" si="325"/>
        <v>0.78434490238608878</v>
      </c>
      <c r="AM754" s="42">
        <f t="shared" ca="1" si="325"/>
        <v>0.24795447554426631</v>
      </c>
    </row>
    <row r="755" spans="9:39" x14ac:dyDescent="0.3">
      <c r="I755">
        <v>752</v>
      </c>
      <c r="J755" s="14">
        <f t="shared" ca="1" si="309"/>
        <v>-63037</v>
      </c>
      <c r="K755" s="41">
        <f t="shared" ca="1" si="310"/>
        <v>18.170000000000002</v>
      </c>
      <c r="L755" s="41">
        <f t="shared" ca="1" si="311"/>
        <v>13.37</v>
      </c>
      <c r="M755" s="14">
        <f t="shared" ca="1" si="312"/>
        <v>5203</v>
      </c>
      <c r="N755" s="14">
        <f t="shared" ca="1" si="302"/>
        <v>14974.400000000012</v>
      </c>
      <c r="O755" s="41">
        <f t="shared" ca="1" si="313"/>
        <v>18.350000000000001</v>
      </c>
      <c r="P755" s="41">
        <f t="shared" ca="1" si="314"/>
        <v>13.27</v>
      </c>
      <c r="Q755" s="14">
        <f t="shared" ca="1" si="315"/>
        <v>5018</v>
      </c>
      <c r="R755" s="14">
        <f t="shared" ca="1" si="303"/>
        <v>15491.44000000001</v>
      </c>
      <c r="S755" s="41">
        <f t="shared" ca="1" si="316"/>
        <v>19.420000000000002</v>
      </c>
      <c r="T755" s="41">
        <f t="shared" ca="1" si="317"/>
        <v>13.35</v>
      </c>
      <c r="U755" s="14">
        <f t="shared" ca="1" si="318"/>
        <v>5026</v>
      </c>
      <c r="V755" s="14">
        <f t="shared" ca="1" si="304"/>
        <v>20507.820000000011</v>
      </c>
      <c r="W755" s="41">
        <f t="shared" ca="1" si="319"/>
        <v>18.899999999999999</v>
      </c>
      <c r="X755" s="41">
        <f t="shared" ca="1" si="320"/>
        <v>12.66</v>
      </c>
      <c r="Y755" s="14">
        <f t="shared" ca="1" si="321"/>
        <v>5012</v>
      </c>
      <c r="Z755" s="14">
        <f t="shared" ca="1" si="305"/>
        <v>21274.879999999994</v>
      </c>
      <c r="AA755" s="41">
        <f t="shared" ca="1" si="322"/>
        <v>18.809999999999999</v>
      </c>
      <c r="AB755" s="41">
        <f t="shared" ca="1" si="323"/>
        <v>13.41</v>
      </c>
      <c r="AC755" s="14">
        <f t="shared" ca="1" si="324"/>
        <v>5187</v>
      </c>
      <c r="AD755" s="14">
        <f t="shared" ca="1" si="306"/>
        <v>0</v>
      </c>
      <c r="AE755">
        <f t="shared" ca="1" si="307"/>
        <v>4</v>
      </c>
      <c r="AF755" s="46">
        <f t="shared" ca="1" si="308"/>
        <v>-992.85126167056694</v>
      </c>
      <c r="AH755" s="42">
        <f t="shared" ca="1" si="325"/>
        <v>0.80574766563689382</v>
      </c>
      <c r="AI755" s="42">
        <f t="shared" ca="1" si="325"/>
        <v>0.20544008978174155</v>
      </c>
      <c r="AJ755" s="42">
        <f t="shared" ca="1" si="325"/>
        <v>0.3359227630932895</v>
      </c>
      <c r="AK755" s="42">
        <f t="shared" ca="1" si="325"/>
        <v>0.21726019790330542</v>
      </c>
      <c r="AL755" s="42">
        <f t="shared" ca="1" si="325"/>
        <v>0.54042104086262177</v>
      </c>
      <c r="AM755" s="42">
        <f t="shared" ca="1" si="325"/>
        <v>0.60149283889240024</v>
      </c>
    </row>
    <row r="756" spans="9:39" x14ac:dyDescent="0.3">
      <c r="I756">
        <v>753</v>
      </c>
      <c r="J756" s="14">
        <f t="shared" ca="1" si="309"/>
        <v>-59692</v>
      </c>
      <c r="K756" s="41">
        <f t="shared" ca="1" si="310"/>
        <v>18.86</v>
      </c>
      <c r="L756" s="41">
        <f t="shared" ca="1" si="311"/>
        <v>12.77</v>
      </c>
      <c r="M756" s="14">
        <f t="shared" ca="1" si="312"/>
        <v>5040</v>
      </c>
      <c r="N756" s="14">
        <f t="shared" ca="1" si="302"/>
        <v>20693.599999999999</v>
      </c>
      <c r="O756" s="41">
        <f t="shared" ca="1" si="313"/>
        <v>18.489999999999998</v>
      </c>
      <c r="P756" s="41">
        <f t="shared" ca="1" si="314"/>
        <v>13.99</v>
      </c>
      <c r="Q756" s="14">
        <f t="shared" ca="1" si="315"/>
        <v>5155</v>
      </c>
      <c r="R756" s="14">
        <f t="shared" ca="1" si="303"/>
        <v>13197.499999999989</v>
      </c>
      <c r="S756" s="41">
        <f t="shared" ca="1" si="316"/>
        <v>19.420000000000002</v>
      </c>
      <c r="T756" s="41">
        <f t="shared" ca="1" si="317"/>
        <v>13.54</v>
      </c>
      <c r="U756" s="14">
        <f t="shared" ca="1" si="318"/>
        <v>5029</v>
      </c>
      <c r="V756" s="14">
        <f t="shared" ca="1" si="304"/>
        <v>19570.520000000011</v>
      </c>
      <c r="W756" s="41">
        <f t="shared" ca="1" si="319"/>
        <v>19.43</v>
      </c>
      <c r="X756" s="41">
        <f t="shared" ca="1" si="320"/>
        <v>12.9</v>
      </c>
      <c r="Y756" s="14">
        <f t="shared" ca="1" si="321"/>
        <v>5004</v>
      </c>
      <c r="Z756" s="14">
        <f t="shared" ca="1" si="305"/>
        <v>22676.119999999995</v>
      </c>
      <c r="AA756" s="41">
        <f t="shared" ca="1" si="322"/>
        <v>18.170000000000002</v>
      </c>
      <c r="AB756" s="41">
        <f t="shared" ca="1" si="323"/>
        <v>13.38</v>
      </c>
      <c r="AC756" s="14">
        <f t="shared" ca="1" si="324"/>
        <v>4983</v>
      </c>
      <c r="AD756" s="14">
        <f t="shared" ca="1" si="306"/>
        <v>13868.570000000003</v>
      </c>
      <c r="AE756">
        <f t="shared" ca="1" si="307"/>
        <v>5</v>
      </c>
      <c r="AF756" s="46">
        <f t="shared" ca="1" si="308"/>
        <v>15408.293751217534</v>
      </c>
      <c r="AH756" s="42">
        <f t="shared" ca="1" si="325"/>
        <v>0.67635124633949284</v>
      </c>
      <c r="AI756" s="42">
        <f t="shared" ca="1" si="325"/>
        <v>0.5600188994586407</v>
      </c>
      <c r="AJ756" s="42">
        <f t="shared" ca="1" si="325"/>
        <v>0.84752784426382355</v>
      </c>
      <c r="AK756" s="42">
        <f t="shared" ca="1" si="325"/>
        <v>0.29826293528452397</v>
      </c>
      <c r="AL756" s="42">
        <f t="shared" ca="1" si="325"/>
        <v>6.0111471428344609E-3</v>
      </c>
      <c r="AM756" s="42">
        <f t="shared" ca="1" si="325"/>
        <v>0.86579005256985575</v>
      </c>
    </row>
    <row r="757" spans="9:39" x14ac:dyDescent="0.3">
      <c r="I757">
        <v>754</v>
      </c>
      <c r="J757" s="14">
        <f t="shared" ca="1" si="309"/>
        <v>-61567</v>
      </c>
      <c r="K757" s="41">
        <f t="shared" ca="1" si="310"/>
        <v>19.13</v>
      </c>
      <c r="L757" s="41">
        <f t="shared" ca="1" si="311"/>
        <v>13.24</v>
      </c>
      <c r="M757" s="14">
        <f t="shared" ca="1" si="312"/>
        <v>5036</v>
      </c>
      <c r="N757" s="14">
        <f t="shared" ca="1" si="302"/>
        <v>19662.039999999994</v>
      </c>
      <c r="O757" s="41">
        <f t="shared" ca="1" si="313"/>
        <v>19.32</v>
      </c>
      <c r="P757" s="41">
        <f t="shared" ca="1" si="314"/>
        <v>12.56</v>
      </c>
      <c r="Q757" s="14">
        <f t="shared" ca="1" si="315"/>
        <v>5008</v>
      </c>
      <c r="R757" s="14">
        <f t="shared" ca="1" si="303"/>
        <v>23854.080000000002</v>
      </c>
      <c r="S757" s="41">
        <f t="shared" ca="1" si="316"/>
        <v>17.7</v>
      </c>
      <c r="T757" s="41">
        <f t="shared" ca="1" si="317"/>
        <v>12.73</v>
      </c>
      <c r="U757" s="14">
        <f t="shared" ca="1" si="318"/>
        <v>4980</v>
      </c>
      <c r="V757" s="14">
        <f t="shared" ca="1" si="304"/>
        <v>14750.599999999995</v>
      </c>
      <c r="W757" s="41">
        <f t="shared" ca="1" si="319"/>
        <v>18.61</v>
      </c>
      <c r="X757" s="41">
        <f t="shared" ca="1" si="320"/>
        <v>12.77</v>
      </c>
      <c r="Y757" s="14">
        <f t="shared" ca="1" si="321"/>
        <v>5153</v>
      </c>
      <c r="Z757" s="14">
        <f t="shared" ca="1" si="305"/>
        <v>20093.52</v>
      </c>
      <c r="AA757" s="41">
        <f t="shared" ca="1" si="322"/>
        <v>17.899999999999999</v>
      </c>
      <c r="AB757" s="41">
        <f t="shared" ca="1" si="323"/>
        <v>12.84</v>
      </c>
      <c r="AC757" s="14">
        <f t="shared" ca="1" si="324"/>
        <v>5032</v>
      </c>
      <c r="AD757" s="14">
        <f t="shared" ca="1" si="306"/>
        <v>0</v>
      </c>
      <c r="AE757">
        <f t="shared" ca="1" si="307"/>
        <v>4</v>
      </c>
      <c r="AF757" s="46">
        <f t="shared" ca="1" si="308"/>
        <v>6144.3195093209515</v>
      </c>
      <c r="AH757" s="42">
        <f t="shared" ca="1" si="325"/>
        <v>0.52665496914082788</v>
      </c>
      <c r="AI757" s="42">
        <f t="shared" ca="1" si="325"/>
        <v>0.41696166944379665</v>
      </c>
      <c r="AJ757" s="42">
        <f t="shared" ca="1" si="325"/>
        <v>8.374692988936483E-2</v>
      </c>
      <c r="AK757" s="42">
        <f t="shared" ca="1" si="325"/>
        <v>0.57528081098258821</v>
      </c>
      <c r="AL757" s="42">
        <f t="shared" ca="1" si="325"/>
        <v>0.18470317129692004</v>
      </c>
      <c r="AM757" s="42">
        <f t="shared" ca="1" si="325"/>
        <v>0.2129292863100527</v>
      </c>
    </row>
    <row r="758" spans="9:39" x14ac:dyDescent="0.3">
      <c r="I758">
        <v>755</v>
      </c>
      <c r="J758" s="14">
        <f t="shared" ca="1" si="309"/>
        <v>-63539</v>
      </c>
      <c r="K758" s="41">
        <f t="shared" ca="1" si="310"/>
        <v>19.43</v>
      </c>
      <c r="L758" s="41">
        <f t="shared" ca="1" si="311"/>
        <v>12.94</v>
      </c>
      <c r="M758" s="14">
        <f t="shared" ca="1" si="312"/>
        <v>5069</v>
      </c>
      <c r="N758" s="14">
        <f t="shared" ca="1" si="302"/>
        <v>22897.809999999998</v>
      </c>
      <c r="O758" s="41">
        <f t="shared" ca="1" si="313"/>
        <v>18.73</v>
      </c>
      <c r="P758" s="41">
        <f t="shared" ca="1" si="314"/>
        <v>12.58</v>
      </c>
      <c r="Q758" s="14">
        <f t="shared" ca="1" si="315"/>
        <v>5051</v>
      </c>
      <c r="R758" s="14">
        <f t="shared" ca="1" si="303"/>
        <v>21063.65</v>
      </c>
      <c r="S758" s="41">
        <f t="shared" ca="1" si="316"/>
        <v>18.489999999999998</v>
      </c>
      <c r="T758" s="41">
        <f t="shared" ca="1" si="317"/>
        <v>13.32</v>
      </c>
      <c r="U758" s="14">
        <f t="shared" ca="1" si="318"/>
        <v>5087</v>
      </c>
      <c r="V758" s="14">
        <f t="shared" ca="1" si="304"/>
        <v>16299.78999999999</v>
      </c>
      <c r="W758" s="41">
        <f t="shared" ca="1" si="319"/>
        <v>17.739999999999998</v>
      </c>
      <c r="X758" s="41">
        <f t="shared" ca="1" si="320"/>
        <v>13.09</v>
      </c>
      <c r="Y758" s="14">
        <f t="shared" ca="1" si="321"/>
        <v>5001</v>
      </c>
      <c r="Z758" s="14">
        <f t="shared" ca="1" si="305"/>
        <v>13254.649999999994</v>
      </c>
      <c r="AA758" s="41">
        <f t="shared" ca="1" si="322"/>
        <v>18.510000000000002</v>
      </c>
      <c r="AB758" s="41">
        <f t="shared" ca="1" si="323"/>
        <v>12.69</v>
      </c>
      <c r="AC758" s="14">
        <f t="shared" ca="1" si="324"/>
        <v>5071</v>
      </c>
      <c r="AD758" s="14">
        <f t="shared" ca="1" si="306"/>
        <v>0</v>
      </c>
      <c r="AE758">
        <f t="shared" ca="1" si="307"/>
        <v>4</v>
      </c>
      <c r="AF758" s="46">
        <f t="shared" ca="1" si="308"/>
        <v>937.56917706664433</v>
      </c>
      <c r="AH758" s="42">
        <f t="shared" ca="1" si="325"/>
        <v>0.16128483426910367</v>
      </c>
      <c r="AI758" s="42">
        <f t="shared" ca="1" si="325"/>
        <v>0.70935649348863727</v>
      </c>
      <c r="AJ758" s="42">
        <f t="shared" ca="1" si="325"/>
        <v>0.50617527912068205</v>
      </c>
      <c r="AK758" s="42">
        <f t="shared" ca="1" si="325"/>
        <v>0.27076694475308349</v>
      </c>
      <c r="AL758" s="42">
        <f t="shared" ca="1" si="325"/>
        <v>0.45313484227159062</v>
      </c>
      <c r="AM758" s="42">
        <f t="shared" ca="1" si="325"/>
        <v>0.52950726160997108</v>
      </c>
    </row>
    <row r="759" spans="9:39" x14ac:dyDescent="0.3">
      <c r="I759">
        <v>756</v>
      </c>
      <c r="J759" s="14">
        <f t="shared" ca="1" si="309"/>
        <v>-63440</v>
      </c>
      <c r="K759" s="41">
        <f t="shared" ca="1" si="310"/>
        <v>19.059999999999999</v>
      </c>
      <c r="L759" s="41">
        <f t="shared" ca="1" si="311"/>
        <v>12.76</v>
      </c>
      <c r="M759" s="14">
        <f t="shared" ca="1" si="312"/>
        <v>5111</v>
      </c>
      <c r="N759" s="14">
        <f t="shared" ca="1" si="302"/>
        <v>22199.299999999996</v>
      </c>
      <c r="O759" s="41">
        <f t="shared" ca="1" si="313"/>
        <v>18.690000000000001</v>
      </c>
      <c r="P759" s="41">
        <f t="shared" ca="1" si="314"/>
        <v>13.38</v>
      </c>
      <c r="Q759" s="14" t="b">
        <f t="shared" ca="1" si="315"/>
        <v>0</v>
      </c>
      <c r="R759" s="14">
        <f t="shared" ca="1" si="303"/>
        <v>-10000</v>
      </c>
      <c r="S759" s="41">
        <f t="shared" ca="1" si="316"/>
        <v>18.02</v>
      </c>
      <c r="T759" s="41">
        <f t="shared" ca="1" si="317"/>
        <v>12.86</v>
      </c>
      <c r="U759" s="14">
        <f t="shared" ca="1" si="318"/>
        <v>5040</v>
      </c>
      <c r="V759" s="14">
        <f t="shared" ca="1" si="304"/>
        <v>16006.400000000001</v>
      </c>
      <c r="W759" s="41">
        <f t="shared" ca="1" si="319"/>
        <v>18.170000000000002</v>
      </c>
      <c r="X759" s="41">
        <f t="shared" ca="1" si="320"/>
        <v>13.94</v>
      </c>
      <c r="Y759" s="14">
        <f t="shared" ca="1" si="321"/>
        <v>5051</v>
      </c>
      <c r="Z759" s="14">
        <f t="shared" ca="1" si="305"/>
        <v>11365.73000000001</v>
      </c>
      <c r="AA759" s="41">
        <f t="shared" ca="1" si="322"/>
        <v>18.98</v>
      </c>
      <c r="AB759" s="41">
        <f t="shared" ca="1" si="323"/>
        <v>12.78</v>
      </c>
      <c r="AC759" s="14">
        <f t="shared" ca="1" si="324"/>
        <v>5193</v>
      </c>
      <c r="AD759" s="14">
        <f t="shared" ca="1" si="306"/>
        <v>0</v>
      </c>
      <c r="AE759">
        <f t="shared" ca="1" si="307"/>
        <v>4</v>
      </c>
      <c r="AF759" s="46">
        <f t="shared" ca="1" si="308"/>
        <v>-27316.248818946508</v>
      </c>
      <c r="AH759" s="42">
        <f t="shared" ca="1" si="325"/>
        <v>0.2646780703780619</v>
      </c>
      <c r="AI759" s="42">
        <f t="shared" ca="1" si="325"/>
        <v>0.54306567477256562</v>
      </c>
      <c r="AJ759" s="42">
        <f t="shared" ca="1" si="325"/>
        <v>0.31008464924089618</v>
      </c>
      <c r="AK759" s="42">
        <f t="shared" ca="1" si="325"/>
        <v>0.26570332032913002</v>
      </c>
      <c r="AL759" s="42">
        <f t="shared" ca="1" si="325"/>
        <v>0.89811170260494944</v>
      </c>
      <c r="AM759" s="42">
        <f t="shared" ca="1" si="325"/>
        <v>0.12026974461471329</v>
      </c>
    </row>
    <row r="760" spans="9:39" x14ac:dyDescent="0.3">
      <c r="I760">
        <v>757</v>
      </c>
      <c r="J760" s="14">
        <f t="shared" ca="1" si="309"/>
        <v>-61929</v>
      </c>
      <c r="K760" s="41">
        <f t="shared" ca="1" si="310"/>
        <v>18.559999999999999</v>
      </c>
      <c r="L760" s="41">
        <f t="shared" ca="1" si="311"/>
        <v>13.96</v>
      </c>
      <c r="M760" s="14">
        <f t="shared" ca="1" si="312"/>
        <v>5102</v>
      </c>
      <c r="N760" s="14">
        <f t="shared" ref="N760:N823" ca="1" si="326">(K760-L760)*M760-$B$3</f>
        <v>13469.19999999999</v>
      </c>
      <c r="O760" s="41">
        <f t="shared" ca="1" si="313"/>
        <v>17.93</v>
      </c>
      <c r="P760" s="41">
        <f t="shared" ca="1" si="314"/>
        <v>13.08</v>
      </c>
      <c r="Q760" s="14">
        <f t="shared" ca="1" si="315"/>
        <v>5047</v>
      </c>
      <c r="R760" s="14">
        <f t="shared" ref="R760:R823" ca="1" si="327">(O760-P760)*Q760-$B$3</f>
        <v>14477.949999999997</v>
      </c>
      <c r="S760" s="41">
        <f t="shared" ca="1" si="316"/>
        <v>17.899999999999999</v>
      </c>
      <c r="T760" s="41">
        <f t="shared" ca="1" si="317"/>
        <v>13.81</v>
      </c>
      <c r="U760" s="14">
        <f t="shared" ca="1" si="318"/>
        <v>5016</v>
      </c>
      <c r="V760" s="14">
        <f t="shared" ref="V760:V823" ca="1" si="328">(S760-T760)*U760-$B$3</f>
        <v>10515.439999999991</v>
      </c>
      <c r="W760" s="41">
        <f t="shared" ca="1" si="319"/>
        <v>19.309999999999999</v>
      </c>
      <c r="X760" s="41">
        <f t="shared" ca="1" si="320"/>
        <v>13.32</v>
      </c>
      <c r="Y760" s="14">
        <f t="shared" ca="1" si="321"/>
        <v>4966</v>
      </c>
      <c r="Z760" s="14">
        <f t="shared" ref="Z760:Z823" ca="1" si="329">IF(AE760&lt;=3,0,(W760-X760)*Y760-$B$3)</f>
        <v>0</v>
      </c>
      <c r="AA760" s="41">
        <f t="shared" ca="1" si="322"/>
        <v>18.54</v>
      </c>
      <c r="AB760" s="41">
        <f t="shared" ca="1" si="323"/>
        <v>13.07</v>
      </c>
      <c r="AC760" s="14">
        <f t="shared" ca="1" si="324"/>
        <v>5025</v>
      </c>
      <c r="AD760" s="14">
        <f t="shared" ref="AD760:AD823" ca="1" si="330">IF(AE760&lt;=4,0,(AA760-AB760)*AC760-$B$3)</f>
        <v>0</v>
      </c>
      <c r="AE760">
        <f t="shared" ref="AE760:AE823" ca="1" si="331">IF(AM760&lt;=0.1,3,IF(AND(AM760&gt;0.1,AM760&lt;0.7),4,IF(AM760&gt;=0.7,5,FALSE)))</f>
        <v>3</v>
      </c>
      <c r="AF760" s="46">
        <f t="shared" ref="AF760:AF823" ca="1" si="332">NPV($B$4,J760,N760,R760,V760,Z760,AD760)</f>
        <v>-25950.865466883472</v>
      </c>
      <c r="AH760" s="42">
        <f t="shared" ca="1" si="325"/>
        <v>0.64119865380743746</v>
      </c>
      <c r="AI760" s="42">
        <f t="shared" ca="1" si="325"/>
        <v>0.90284206839807535</v>
      </c>
      <c r="AJ760" s="42">
        <f t="shared" ca="1" si="325"/>
        <v>0.71961509360885989</v>
      </c>
      <c r="AK760" s="42">
        <f t="shared" ca="1" si="325"/>
        <v>6.8714418446842451E-3</v>
      </c>
      <c r="AL760" s="42">
        <f t="shared" ca="1" si="325"/>
        <v>0.32120380562649054</v>
      </c>
      <c r="AM760" s="42">
        <f t="shared" ca="1" si="325"/>
        <v>5.5424224600454375E-3</v>
      </c>
    </row>
    <row r="761" spans="9:39" x14ac:dyDescent="0.3">
      <c r="I761">
        <v>758</v>
      </c>
      <c r="J761" s="14">
        <f t="shared" ca="1" si="309"/>
        <v>-58207</v>
      </c>
      <c r="K761" s="41">
        <f t="shared" ca="1" si="310"/>
        <v>19.18</v>
      </c>
      <c r="L761" s="41">
        <f t="shared" ca="1" si="311"/>
        <v>13.88</v>
      </c>
      <c r="M761" s="14">
        <f t="shared" ca="1" si="312"/>
        <v>5152</v>
      </c>
      <c r="N761" s="14">
        <f t="shared" ca="1" si="326"/>
        <v>17305.599999999995</v>
      </c>
      <c r="O761" s="41">
        <f t="shared" ca="1" si="313"/>
        <v>18</v>
      </c>
      <c r="P761" s="41">
        <f t="shared" ca="1" si="314"/>
        <v>13.33</v>
      </c>
      <c r="Q761" s="14">
        <f t="shared" ca="1" si="315"/>
        <v>5109</v>
      </c>
      <c r="R761" s="14">
        <f t="shared" ca="1" si="327"/>
        <v>13859.029999999999</v>
      </c>
      <c r="S761" s="41">
        <f t="shared" ca="1" si="316"/>
        <v>18.18</v>
      </c>
      <c r="T761" s="41">
        <f t="shared" ca="1" si="317"/>
        <v>13.16</v>
      </c>
      <c r="U761" s="14">
        <f t="shared" ca="1" si="318"/>
        <v>5044</v>
      </c>
      <c r="V761" s="14">
        <f t="shared" ca="1" si="328"/>
        <v>15320.879999999997</v>
      </c>
      <c r="W761" s="41">
        <f t="shared" ca="1" si="319"/>
        <v>19.13</v>
      </c>
      <c r="X761" s="41">
        <f t="shared" ca="1" si="320"/>
        <v>14</v>
      </c>
      <c r="Y761" s="14">
        <f t="shared" ca="1" si="321"/>
        <v>5105</v>
      </c>
      <c r="Z761" s="14">
        <f t="shared" ca="1" si="329"/>
        <v>0</v>
      </c>
      <c r="AA761" s="41">
        <f t="shared" ca="1" si="322"/>
        <v>18.350000000000001</v>
      </c>
      <c r="AB761" s="41">
        <f t="shared" ca="1" si="323"/>
        <v>12.89</v>
      </c>
      <c r="AC761" s="14">
        <f t="shared" ca="1" si="324"/>
        <v>4949</v>
      </c>
      <c r="AD761" s="14">
        <f t="shared" ca="1" si="330"/>
        <v>0</v>
      </c>
      <c r="AE761">
        <f t="shared" ca="1" si="331"/>
        <v>3</v>
      </c>
      <c r="AF761" s="46">
        <f t="shared" ca="1" si="332"/>
        <v>-15738.460963279691</v>
      </c>
      <c r="AH761" s="42">
        <f t="shared" ca="1" si="325"/>
        <v>0.21034829857415893</v>
      </c>
      <c r="AI761" s="42">
        <f t="shared" ca="1" si="325"/>
        <v>0.50876547732979649</v>
      </c>
      <c r="AJ761" s="42">
        <f t="shared" ca="1" si="325"/>
        <v>0.23635186548273945</v>
      </c>
      <c r="AK761" s="42">
        <f t="shared" ca="1" si="325"/>
        <v>0.25391866278744091</v>
      </c>
      <c r="AL761" s="42">
        <f t="shared" ca="1" si="325"/>
        <v>8.0215106584704099E-2</v>
      </c>
      <c r="AM761" s="42">
        <f t="shared" ca="1" si="325"/>
        <v>3.9112784611255669E-2</v>
      </c>
    </row>
    <row r="762" spans="9:39" x14ac:dyDescent="0.3">
      <c r="I762">
        <v>759</v>
      </c>
      <c r="J762" s="14">
        <f t="shared" ca="1" si="309"/>
        <v>-59322</v>
      </c>
      <c r="K762" s="41">
        <f t="shared" ca="1" si="310"/>
        <v>17.89</v>
      </c>
      <c r="L762" s="41">
        <f t="shared" ca="1" si="311"/>
        <v>13.99</v>
      </c>
      <c r="M762" s="14">
        <f t="shared" ca="1" si="312"/>
        <v>5333</v>
      </c>
      <c r="N762" s="14">
        <f t="shared" ca="1" si="326"/>
        <v>10798.7</v>
      </c>
      <c r="O762" s="41">
        <f t="shared" ca="1" si="313"/>
        <v>17.86</v>
      </c>
      <c r="P762" s="41">
        <f t="shared" ca="1" si="314"/>
        <v>12.93</v>
      </c>
      <c r="Q762" s="14">
        <f t="shared" ca="1" si="315"/>
        <v>4941</v>
      </c>
      <c r="R762" s="14">
        <f t="shared" ca="1" si="327"/>
        <v>14359.129999999997</v>
      </c>
      <c r="S762" s="41">
        <f t="shared" ca="1" si="316"/>
        <v>19.190000000000001</v>
      </c>
      <c r="T762" s="41">
        <f t="shared" ca="1" si="317"/>
        <v>12.98</v>
      </c>
      <c r="U762" s="14">
        <f t="shared" ca="1" si="318"/>
        <v>5170</v>
      </c>
      <c r="V762" s="14">
        <f t="shared" ca="1" si="328"/>
        <v>22105.700000000004</v>
      </c>
      <c r="W762" s="41">
        <f t="shared" ca="1" si="319"/>
        <v>18.899999999999999</v>
      </c>
      <c r="X762" s="41">
        <f t="shared" ca="1" si="320"/>
        <v>13.71</v>
      </c>
      <c r="Y762" s="14">
        <f t="shared" ca="1" si="321"/>
        <v>5161</v>
      </c>
      <c r="Z762" s="14">
        <f t="shared" ca="1" si="329"/>
        <v>16785.589999999989</v>
      </c>
      <c r="AA762" s="41">
        <f t="shared" ca="1" si="322"/>
        <v>18.809999999999999</v>
      </c>
      <c r="AB762" s="41">
        <f t="shared" ca="1" si="323"/>
        <v>13.79</v>
      </c>
      <c r="AC762" s="14">
        <f t="shared" ca="1" si="324"/>
        <v>5044</v>
      </c>
      <c r="AD762" s="14">
        <f t="shared" ca="1" si="330"/>
        <v>0</v>
      </c>
      <c r="AE762">
        <f t="shared" ca="1" si="331"/>
        <v>4</v>
      </c>
      <c r="AF762" s="46">
        <f t="shared" ca="1" si="332"/>
        <v>-4244.1897457273817</v>
      </c>
      <c r="AH762" s="42">
        <f t="shared" ca="1" si="325"/>
        <v>0.72606676271688453</v>
      </c>
      <c r="AI762" s="42">
        <f t="shared" ca="1" si="325"/>
        <v>9.2558897066565171E-2</v>
      </c>
      <c r="AJ762" s="42">
        <f t="shared" ca="1" si="325"/>
        <v>0.99576794284401482</v>
      </c>
      <c r="AK762" s="42">
        <f t="shared" ca="1" si="325"/>
        <v>0.40341729521088598</v>
      </c>
      <c r="AL762" s="42">
        <f t="shared" ca="1" si="325"/>
        <v>0.50931085073639992</v>
      </c>
      <c r="AM762" s="42">
        <f t="shared" ca="1" si="325"/>
        <v>0.35795279040876937</v>
      </c>
    </row>
    <row r="763" spans="9:39" x14ac:dyDescent="0.3">
      <c r="I763">
        <v>760</v>
      </c>
      <c r="J763" s="14">
        <f t="shared" ca="1" si="309"/>
        <v>-61778</v>
      </c>
      <c r="K763" s="41">
        <f t="shared" ca="1" si="310"/>
        <v>18.34</v>
      </c>
      <c r="L763" s="41">
        <f t="shared" ca="1" si="311"/>
        <v>13.77</v>
      </c>
      <c r="M763" s="14">
        <f t="shared" ca="1" si="312"/>
        <v>5219</v>
      </c>
      <c r="N763" s="14">
        <f t="shared" ca="1" si="326"/>
        <v>13850.830000000002</v>
      </c>
      <c r="O763" s="41">
        <f t="shared" ca="1" si="313"/>
        <v>18.899999999999999</v>
      </c>
      <c r="P763" s="41">
        <f t="shared" ca="1" si="314"/>
        <v>12.63</v>
      </c>
      <c r="Q763" s="14">
        <f t="shared" ca="1" si="315"/>
        <v>5136</v>
      </c>
      <c r="R763" s="14">
        <f t="shared" ca="1" si="327"/>
        <v>22202.71999999999</v>
      </c>
      <c r="S763" s="41">
        <f t="shared" ca="1" si="316"/>
        <v>18.28</v>
      </c>
      <c r="T763" s="41">
        <f t="shared" ca="1" si="317"/>
        <v>12.65</v>
      </c>
      <c r="U763" s="14">
        <f t="shared" ca="1" si="318"/>
        <v>5127</v>
      </c>
      <c r="V763" s="14">
        <f t="shared" ca="1" si="328"/>
        <v>18865.010000000006</v>
      </c>
      <c r="W763" s="41">
        <f t="shared" ca="1" si="319"/>
        <v>17.760000000000002</v>
      </c>
      <c r="X763" s="41">
        <f t="shared" ca="1" si="320"/>
        <v>13.73</v>
      </c>
      <c r="Y763" s="14">
        <f t="shared" ca="1" si="321"/>
        <v>5047</v>
      </c>
      <c r="Z763" s="14">
        <f t="shared" ca="1" si="329"/>
        <v>10339.410000000007</v>
      </c>
      <c r="AA763" s="41">
        <f t="shared" ca="1" si="322"/>
        <v>18.440000000000001</v>
      </c>
      <c r="AB763" s="41">
        <f t="shared" ca="1" si="323"/>
        <v>12.82</v>
      </c>
      <c r="AC763" s="14">
        <f t="shared" ca="1" si="324"/>
        <v>5113</v>
      </c>
      <c r="AD763" s="14">
        <f t="shared" ca="1" si="330"/>
        <v>18735.060000000005</v>
      </c>
      <c r="AE763">
        <f t="shared" ca="1" si="331"/>
        <v>5</v>
      </c>
      <c r="AF763" s="46">
        <f t="shared" ca="1" si="332"/>
        <v>8564.4306893423727</v>
      </c>
      <c r="AH763" s="42">
        <f t="shared" ca="1" si="325"/>
        <v>0.91852975090064304</v>
      </c>
      <c r="AI763" s="42">
        <f t="shared" ca="1" si="325"/>
        <v>0.25860321735268932</v>
      </c>
      <c r="AJ763" s="42">
        <f t="shared" ca="1" si="325"/>
        <v>0.54762726318844401</v>
      </c>
      <c r="AK763" s="42">
        <f t="shared" ca="1" si="325"/>
        <v>0.38267606073790017</v>
      </c>
      <c r="AL763" s="42">
        <f t="shared" ca="1" si="325"/>
        <v>0.51957845427931559</v>
      </c>
      <c r="AM763" s="42">
        <f t="shared" ca="1" si="325"/>
        <v>0.95954711557125483</v>
      </c>
    </row>
    <row r="764" spans="9:39" x14ac:dyDescent="0.3">
      <c r="I764">
        <v>761</v>
      </c>
      <c r="J764" s="14">
        <f t="shared" ca="1" si="309"/>
        <v>-63748</v>
      </c>
      <c r="K764" s="41">
        <f t="shared" ca="1" si="310"/>
        <v>18.95</v>
      </c>
      <c r="L764" s="41">
        <f t="shared" ca="1" si="311"/>
        <v>13.03</v>
      </c>
      <c r="M764" s="14">
        <f t="shared" ca="1" si="312"/>
        <v>5028</v>
      </c>
      <c r="N764" s="14">
        <f t="shared" ca="1" si="326"/>
        <v>19765.759999999998</v>
      </c>
      <c r="O764" s="41">
        <f t="shared" ca="1" si="313"/>
        <v>19.079999999999998</v>
      </c>
      <c r="P764" s="41">
        <f t="shared" ca="1" si="314"/>
        <v>13.71</v>
      </c>
      <c r="Q764" s="14" t="b">
        <f t="shared" ca="1" si="315"/>
        <v>0</v>
      </c>
      <c r="R764" s="14">
        <f t="shared" ca="1" si="327"/>
        <v>-10000</v>
      </c>
      <c r="S764" s="41">
        <f t="shared" ca="1" si="316"/>
        <v>18.52</v>
      </c>
      <c r="T764" s="41">
        <f t="shared" ca="1" si="317"/>
        <v>12.8</v>
      </c>
      <c r="U764" s="14">
        <f t="shared" ca="1" si="318"/>
        <v>4935</v>
      </c>
      <c r="V764" s="14">
        <f t="shared" ca="1" si="328"/>
        <v>18228.199999999993</v>
      </c>
      <c r="W764" s="41">
        <f t="shared" ca="1" si="319"/>
        <v>19.32</v>
      </c>
      <c r="X764" s="41">
        <f t="shared" ca="1" si="320"/>
        <v>12.73</v>
      </c>
      <c r="Y764" s="14">
        <f t="shared" ca="1" si="321"/>
        <v>5101</v>
      </c>
      <c r="Z764" s="14">
        <f t="shared" ca="1" si="329"/>
        <v>23615.589999999997</v>
      </c>
      <c r="AA764" s="41">
        <f t="shared" ca="1" si="322"/>
        <v>18.23</v>
      </c>
      <c r="AB764" s="41">
        <f t="shared" ca="1" si="323"/>
        <v>13.41</v>
      </c>
      <c r="AC764" s="14">
        <f t="shared" ca="1" si="324"/>
        <v>5082</v>
      </c>
      <c r="AD764" s="14">
        <f t="shared" ca="1" si="330"/>
        <v>14495.240000000002</v>
      </c>
      <c r="AE764">
        <f t="shared" ca="1" si="331"/>
        <v>5</v>
      </c>
      <c r="AF764" s="46">
        <f t="shared" ca="1" si="332"/>
        <v>-8640.40286666457</v>
      </c>
      <c r="AH764" s="42">
        <f t="shared" ca="1" si="325"/>
        <v>0.56613027980453401</v>
      </c>
      <c r="AI764" s="42">
        <f t="shared" ca="1" si="325"/>
        <v>0.46765753984505998</v>
      </c>
      <c r="AJ764" s="42">
        <f t="shared" ca="1" si="325"/>
        <v>1.205538224191649E-2</v>
      </c>
      <c r="AK764" s="42">
        <f t="shared" ca="1" si="325"/>
        <v>0.52473788288615753</v>
      </c>
      <c r="AL764" s="42">
        <f t="shared" ca="1" si="325"/>
        <v>0.93614197843727742</v>
      </c>
      <c r="AM764" s="42">
        <f t="shared" ca="1" si="325"/>
        <v>0.76899819892702914</v>
      </c>
    </row>
    <row r="765" spans="9:39" x14ac:dyDescent="0.3">
      <c r="I765">
        <v>762</v>
      </c>
      <c r="J765" s="14">
        <f t="shared" ca="1" si="309"/>
        <v>-61409</v>
      </c>
      <c r="K765" s="41">
        <f t="shared" ca="1" si="310"/>
        <v>19.12</v>
      </c>
      <c r="L765" s="41">
        <f t="shared" ca="1" si="311"/>
        <v>13.27</v>
      </c>
      <c r="M765" s="14">
        <f t="shared" ca="1" si="312"/>
        <v>5048</v>
      </c>
      <c r="N765" s="14">
        <f t="shared" ca="1" si="326"/>
        <v>19530.800000000007</v>
      </c>
      <c r="O765" s="41">
        <f t="shared" ca="1" si="313"/>
        <v>19.11</v>
      </c>
      <c r="P765" s="41">
        <f t="shared" ca="1" si="314"/>
        <v>13.53</v>
      </c>
      <c r="Q765" s="14">
        <f t="shared" ca="1" si="315"/>
        <v>4966</v>
      </c>
      <c r="R765" s="14">
        <f t="shared" ca="1" si="327"/>
        <v>17710.28</v>
      </c>
      <c r="S765" s="41">
        <f t="shared" ca="1" si="316"/>
        <v>17.809999999999999</v>
      </c>
      <c r="T765" s="41">
        <f t="shared" ca="1" si="317"/>
        <v>13</v>
      </c>
      <c r="U765" s="14">
        <f t="shared" ca="1" si="318"/>
        <v>5070</v>
      </c>
      <c r="V765" s="14">
        <f t="shared" ca="1" si="328"/>
        <v>14386.699999999993</v>
      </c>
      <c r="W765" s="41">
        <f t="shared" ca="1" si="319"/>
        <v>18.73</v>
      </c>
      <c r="X765" s="41">
        <f t="shared" ca="1" si="320"/>
        <v>13.14</v>
      </c>
      <c r="Y765" s="14">
        <f t="shared" ca="1" si="321"/>
        <v>5163</v>
      </c>
      <c r="Z765" s="14">
        <f t="shared" ca="1" si="329"/>
        <v>18861.169999999998</v>
      </c>
      <c r="AA765" s="41">
        <f t="shared" ca="1" si="322"/>
        <v>17.88</v>
      </c>
      <c r="AB765" s="41">
        <f t="shared" ca="1" si="323"/>
        <v>13.83</v>
      </c>
      <c r="AC765" s="14">
        <f t="shared" ca="1" si="324"/>
        <v>5096</v>
      </c>
      <c r="AD765" s="14">
        <f t="shared" ca="1" si="330"/>
        <v>10638.799999999996</v>
      </c>
      <c r="AE765">
        <f t="shared" ca="1" si="331"/>
        <v>5</v>
      </c>
      <c r="AF765" s="46">
        <f t="shared" ca="1" si="332"/>
        <v>7308.9277334590415</v>
      </c>
      <c r="AH765" s="42">
        <f t="shared" ca="1" si="325"/>
        <v>0.22489310595024514</v>
      </c>
      <c r="AI765" s="42">
        <f t="shared" ca="1" si="325"/>
        <v>3.9668164319515586E-2</v>
      </c>
      <c r="AJ765" s="42">
        <f t="shared" ca="1" si="325"/>
        <v>0.26477748119244437</v>
      </c>
      <c r="AK765" s="42">
        <f t="shared" ca="1" si="325"/>
        <v>0.52835222982126606</v>
      </c>
      <c r="AL765" s="42">
        <f t="shared" ca="1" si="325"/>
        <v>0.76266206905541312</v>
      </c>
      <c r="AM765" s="42">
        <f t="shared" ca="1" si="325"/>
        <v>0.84062404694490744</v>
      </c>
    </row>
    <row r="766" spans="9:39" x14ac:dyDescent="0.3">
      <c r="I766">
        <v>763</v>
      </c>
      <c r="J766" s="14">
        <f t="shared" ca="1" si="309"/>
        <v>-58631</v>
      </c>
      <c r="K766" s="41">
        <f t="shared" ca="1" si="310"/>
        <v>19.3</v>
      </c>
      <c r="L766" s="41">
        <f t="shared" ca="1" si="311"/>
        <v>13.82</v>
      </c>
      <c r="M766" s="14">
        <f t="shared" ca="1" si="312"/>
        <v>5152</v>
      </c>
      <c r="N766" s="14">
        <f t="shared" ca="1" si="326"/>
        <v>18232.960000000003</v>
      </c>
      <c r="O766" s="41">
        <f t="shared" ca="1" si="313"/>
        <v>17.739999999999998</v>
      </c>
      <c r="P766" s="41">
        <f t="shared" ca="1" si="314"/>
        <v>13.71</v>
      </c>
      <c r="Q766" s="14">
        <f t="shared" ca="1" si="315"/>
        <v>5068</v>
      </c>
      <c r="R766" s="14">
        <f t="shared" ca="1" si="327"/>
        <v>10424.039999999986</v>
      </c>
      <c r="S766" s="41">
        <f t="shared" ca="1" si="316"/>
        <v>18.760000000000002</v>
      </c>
      <c r="T766" s="41">
        <f t="shared" ca="1" si="317"/>
        <v>13.41</v>
      </c>
      <c r="U766" s="14">
        <f t="shared" ca="1" si="318"/>
        <v>5003</v>
      </c>
      <c r="V766" s="14">
        <f t="shared" ca="1" si="328"/>
        <v>16766.050000000007</v>
      </c>
      <c r="W766" s="41">
        <f t="shared" ca="1" si="319"/>
        <v>18.23</v>
      </c>
      <c r="X766" s="41">
        <f t="shared" ca="1" si="320"/>
        <v>12.69</v>
      </c>
      <c r="Y766" s="14">
        <f t="shared" ca="1" si="321"/>
        <v>5111</v>
      </c>
      <c r="Z766" s="14">
        <f t="shared" ca="1" si="329"/>
        <v>18314.940000000006</v>
      </c>
      <c r="AA766" s="41">
        <f t="shared" ca="1" si="322"/>
        <v>18.89</v>
      </c>
      <c r="AB766" s="41">
        <f t="shared" ca="1" si="323"/>
        <v>13.15</v>
      </c>
      <c r="AC766" s="14">
        <f t="shared" ca="1" si="324"/>
        <v>4955</v>
      </c>
      <c r="AD766" s="14">
        <f t="shared" ca="1" si="330"/>
        <v>18441.7</v>
      </c>
      <c r="AE766">
        <f t="shared" ca="1" si="331"/>
        <v>5</v>
      </c>
      <c r="AF766" s="46">
        <f t="shared" ca="1" si="332"/>
        <v>9634.1716927883281</v>
      </c>
      <c r="AH766" s="42">
        <f t="shared" ca="1" si="325"/>
        <v>0.39178725587926233</v>
      </c>
      <c r="AI766" s="42">
        <f t="shared" ca="1" si="325"/>
        <v>0.87673745799442748</v>
      </c>
      <c r="AJ766" s="42">
        <f t="shared" ca="1" si="325"/>
        <v>0.18360843234491697</v>
      </c>
      <c r="AK766" s="42">
        <f t="shared" ca="1" si="325"/>
        <v>0.67615408272611943</v>
      </c>
      <c r="AL766" s="42">
        <f t="shared" ca="1" si="325"/>
        <v>4.3944934939571745E-2</v>
      </c>
      <c r="AM766" s="42">
        <f t="shared" ca="1" si="325"/>
        <v>0.87973601282315028</v>
      </c>
    </row>
    <row r="767" spans="9:39" x14ac:dyDescent="0.3">
      <c r="I767">
        <v>764</v>
      </c>
      <c r="J767" s="14">
        <f t="shared" ca="1" si="309"/>
        <v>-61127</v>
      </c>
      <c r="K767" s="41">
        <f t="shared" ca="1" si="310"/>
        <v>19.420000000000002</v>
      </c>
      <c r="L767" s="41">
        <f t="shared" ca="1" si="311"/>
        <v>13.04</v>
      </c>
      <c r="M767" s="14">
        <f t="shared" ca="1" si="312"/>
        <v>5227</v>
      </c>
      <c r="N767" s="14">
        <f t="shared" ca="1" si="326"/>
        <v>23348.260000000017</v>
      </c>
      <c r="O767" s="41">
        <f t="shared" ca="1" si="313"/>
        <v>18.670000000000002</v>
      </c>
      <c r="P767" s="41">
        <f t="shared" ca="1" si="314"/>
        <v>12.98</v>
      </c>
      <c r="Q767" s="14">
        <f t="shared" ca="1" si="315"/>
        <v>5032</v>
      </c>
      <c r="R767" s="14">
        <f t="shared" ca="1" si="327"/>
        <v>18632.080000000005</v>
      </c>
      <c r="S767" s="41">
        <f t="shared" ca="1" si="316"/>
        <v>19.03</v>
      </c>
      <c r="T767" s="41">
        <f t="shared" ca="1" si="317"/>
        <v>12.57</v>
      </c>
      <c r="U767" s="14">
        <f t="shared" ca="1" si="318"/>
        <v>5050</v>
      </c>
      <c r="V767" s="14">
        <f t="shared" ca="1" si="328"/>
        <v>22623.000000000004</v>
      </c>
      <c r="W767" s="41">
        <f t="shared" ca="1" si="319"/>
        <v>18.239999999999998</v>
      </c>
      <c r="X767" s="41">
        <f t="shared" ca="1" si="320"/>
        <v>13.51</v>
      </c>
      <c r="Y767" s="14">
        <f t="shared" ca="1" si="321"/>
        <v>5087</v>
      </c>
      <c r="Z767" s="14">
        <f t="shared" ca="1" si="329"/>
        <v>14061.509999999995</v>
      </c>
      <c r="AA767" s="41">
        <f t="shared" ca="1" si="322"/>
        <v>17.73</v>
      </c>
      <c r="AB767" s="41">
        <f t="shared" ca="1" si="323"/>
        <v>12.74</v>
      </c>
      <c r="AC767" s="14">
        <f t="shared" ca="1" si="324"/>
        <v>5065</v>
      </c>
      <c r="AD767" s="14">
        <f t="shared" ca="1" si="330"/>
        <v>0</v>
      </c>
      <c r="AE767">
        <f t="shared" ca="1" si="331"/>
        <v>4</v>
      </c>
      <c r="AF767" s="46">
        <f t="shared" ca="1" si="332"/>
        <v>7183.8540132234393</v>
      </c>
      <c r="AH767" s="42">
        <f t="shared" ca="1" si="325"/>
        <v>0.80718977222641186</v>
      </c>
      <c r="AI767" s="42">
        <f t="shared" ca="1" si="325"/>
        <v>0.52239395720515591</v>
      </c>
      <c r="AJ767" s="42">
        <f t="shared" ca="1" si="325"/>
        <v>0.86912050653345252</v>
      </c>
      <c r="AK767" s="42">
        <f t="shared" ca="1" si="325"/>
        <v>0.3043497640822278</v>
      </c>
      <c r="AL767" s="42">
        <f t="shared" ca="1" si="325"/>
        <v>0.11294843853768144</v>
      </c>
      <c r="AM767" s="42">
        <f t="shared" ca="1" si="325"/>
        <v>0.30898524253055193</v>
      </c>
    </row>
    <row r="768" spans="9:39" x14ac:dyDescent="0.3">
      <c r="I768">
        <v>765</v>
      </c>
      <c r="J768" s="14">
        <f t="shared" ca="1" si="309"/>
        <v>-61754</v>
      </c>
      <c r="K768" s="41">
        <f t="shared" ca="1" si="310"/>
        <v>18.8</v>
      </c>
      <c r="L768" s="41">
        <f t="shared" ca="1" si="311"/>
        <v>12.51</v>
      </c>
      <c r="M768" s="14">
        <f t="shared" ca="1" si="312"/>
        <v>5007</v>
      </c>
      <c r="N768" s="14">
        <f t="shared" ca="1" si="326"/>
        <v>21494.030000000006</v>
      </c>
      <c r="O768" s="41">
        <f t="shared" ca="1" si="313"/>
        <v>19.09</v>
      </c>
      <c r="P768" s="41">
        <f t="shared" ca="1" si="314"/>
        <v>12.86</v>
      </c>
      <c r="Q768" s="14">
        <f t="shared" ca="1" si="315"/>
        <v>5097</v>
      </c>
      <c r="R768" s="14">
        <f t="shared" ca="1" si="327"/>
        <v>21754.31</v>
      </c>
      <c r="S768" s="41">
        <f t="shared" ca="1" si="316"/>
        <v>18.38</v>
      </c>
      <c r="T768" s="41">
        <f t="shared" ca="1" si="317"/>
        <v>13.3</v>
      </c>
      <c r="U768" s="14">
        <f t="shared" ca="1" si="318"/>
        <v>5157</v>
      </c>
      <c r="V768" s="14">
        <f t="shared" ca="1" si="328"/>
        <v>16197.55999999999</v>
      </c>
      <c r="W768" s="41">
        <f t="shared" ca="1" si="319"/>
        <v>19.37</v>
      </c>
      <c r="X768" s="41">
        <f t="shared" ca="1" si="320"/>
        <v>12.96</v>
      </c>
      <c r="Y768" s="14">
        <f t="shared" ca="1" si="321"/>
        <v>5157</v>
      </c>
      <c r="Z768" s="14">
        <f t="shared" ca="1" si="329"/>
        <v>0</v>
      </c>
      <c r="AA768" s="41">
        <f t="shared" ca="1" si="322"/>
        <v>19</v>
      </c>
      <c r="AB768" s="41">
        <f t="shared" ca="1" si="323"/>
        <v>13.13</v>
      </c>
      <c r="AC768" s="14">
        <f t="shared" ca="1" si="324"/>
        <v>5159</v>
      </c>
      <c r="AD768" s="14">
        <f t="shared" ca="1" si="330"/>
        <v>0</v>
      </c>
      <c r="AE768">
        <f t="shared" ca="1" si="331"/>
        <v>3</v>
      </c>
      <c r="AF768" s="46">
        <f t="shared" ca="1" si="332"/>
        <v>-8033.5575834984083</v>
      </c>
      <c r="AH768" s="42">
        <f t="shared" ca="1" si="325"/>
        <v>0.4047720897875775</v>
      </c>
      <c r="AI768" s="42">
        <f t="shared" ca="1" si="325"/>
        <v>0.67204378985295987</v>
      </c>
      <c r="AJ768" s="42">
        <f t="shared" ca="1" si="325"/>
        <v>0.98720823028813298</v>
      </c>
      <c r="AK768" s="42">
        <f t="shared" ca="1" si="325"/>
        <v>0.14706389968873157</v>
      </c>
      <c r="AL768" s="42">
        <f t="shared" ca="1" si="325"/>
        <v>0.28986029223935639</v>
      </c>
      <c r="AM768" s="42">
        <f t="shared" ca="1" si="325"/>
        <v>1.6105479554654911E-2</v>
      </c>
    </row>
    <row r="769" spans="9:39" x14ac:dyDescent="0.3">
      <c r="I769">
        <v>766</v>
      </c>
      <c r="J769" s="14">
        <f t="shared" ca="1" si="309"/>
        <v>-60315</v>
      </c>
      <c r="K769" s="41">
        <f t="shared" ca="1" si="310"/>
        <v>18.48</v>
      </c>
      <c r="L769" s="41">
        <f t="shared" ca="1" si="311"/>
        <v>12.91</v>
      </c>
      <c r="M769" s="14">
        <f t="shared" ca="1" si="312"/>
        <v>5279</v>
      </c>
      <c r="N769" s="14">
        <f t="shared" ca="1" si="326"/>
        <v>19404.030000000002</v>
      </c>
      <c r="O769" s="41">
        <f t="shared" ca="1" si="313"/>
        <v>19.239999999999998</v>
      </c>
      <c r="P769" s="41">
        <f t="shared" ca="1" si="314"/>
        <v>13.97</v>
      </c>
      <c r="Q769" s="14">
        <f t="shared" ca="1" si="315"/>
        <v>5125</v>
      </c>
      <c r="R769" s="14">
        <f t="shared" ca="1" si="327"/>
        <v>17008.749999999989</v>
      </c>
      <c r="S769" s="41">
        <f t="shared" ca="1" si="316"/>
        <v>17.91</v>
      </c>
      <c r="T769" s="41">
        <f t="shared" ca="1" si="317"/>
        <v>13.67</v>
      </c>
      <c r="U769" s="14">
        <f t="shared" ca="1" si="318"/>
        <v>4959</v>
      </c>
      <c r="V769" s="14">
        <f t="shared" ca="1" si="328"/>
        <v>11026.16</v>
      </c>
      <c r="W769" s="41">
        <f t="shared" ca="1" si="319"/>
        <v>18.18</v>
      </c>
      <c r="X769" s="41">
        <f t="shared" ca="1" si="320"/>
        <v>13.9</v>
      </c>
      <c r="Y769" s="14">
        <f t="shared" ca="1" si="321"/>
        <v>5171</v>
      </c>
      <c r="Z769" s="14">
        <f t="shared" ca="1" si="329"/>
        <v>0</v>
      </c>
      <c r="AA769" s="41">
        <f t="shared" ca="1" si="322"/>
        <v>19.260000000000002</v>
      </c>
      <c r="AB769" s="41">
        <f t="shared" ca="1" si="323"/>
        <v>13.66</v>
      </c>
      <c r="AC769" s="14">
        <f t="shared" ca="1" si="324"/>
        <v>5017</v>
      </c>
      <c r="AD769" s="14">
        <f t="shared" ca="1" si="330"/>
        <v>0</v>
      </c>
      <c r="AE769">
        <f t="shared" ca="1" si="331"/>
        <v>3</v>
      </c>
      <c r="AF769" s="46">
        <f t="shared" ca="1" si="332"/>
        <v>-16616.79982817272</v>
      </c>
      <c r="AH769" s="42">
        <f t="shared" ca="1" si="325"/>
        <v>0.85691123922844914</v>
      </c>
      <c r="AI769" s="42">
        <f t="shared" ca="1" si="325"/>
        <v>0.87641721155022456</v>
      </c>
      <c r="AJ769" s="42">
        <f t="shared" ca="1" si="325"/>
        <v>4.2930319842490405E-2</v>
      </c>
      <c r="AK769" s="42">
        <f t="shared" ca="1" si="325"/>
        <v>0.12464118542162528</v>
      </c>
      <c r="AL769" s="42">
        <f t="shared" ca="1" si="325"/>
        <v>0.27361347531636115</v>
      </c>
      <c r="AM769" s="42">
        <f t="shared" ca="1" si="325"/>
        <v>9.7426804351947061E-2</v>
      </c>
    </row>
    <row r="770" spans="9:39" x14ac:dyDescent="0.3">
      <c r="I770">
        <v>767</v>
      </c>
      <c r="J770" s="14">
        <f t="shared" ca="1" si="309"/>
        <v>-58495</v>
      </c>
      <c r="K770" s="41">
        <f t="shared" ca="1" si="310"/>
        <v>18.25</v>
      </c>
      <c r="L770" s="41">
        <f t="shared" ca="1" si="311"/>
        <v>12.84</v>
      </c>
      <c r="M770" s="14">
        <f t="shared" ca="1" si="312"/>
        <v>5095</v>
      </c>
      <c r="N770" s="14">
        <f t="shared" ca="1" si="326"/>
        <v>17563.95</v>
      </c>
      <c r="O770" s="41">
        <f t="shared" ca="1" si="313"/>
        <v>19.48</v>
      </c>
      <c r="P770" s="41">
        <f t="shared" ca="1" si="314"/>
        <v>12.83</v>
      </c>
      <c r="Q770" s="14" t="b">
        <f t="shared" ca="1" si="315"/>
        <v>0</v>
      </c>
      <c r="R770" s="14">
        <f t="shared" ca="1" si="327"/>
        <v>-10000</v>
      </c>
      <c r="S770" s="41">
        <f t="shared" ca="1" si="316"/>
        <v>18.28</v>
      </c>
      <c r="T770" s="41">
        <f t="shared" ca="1" si="317"/>
        <v>13.91</v>
      </c>
      <c r="U770" s="14">
        <f t="shared" ca="1" si="318"/>
        <v>5118</v>
      </c>
      <c r="V770" s="14">
        <f t="shared" ca="1" si="328"/>
        <v>12365.660000000003</v>
      </c>
      <c r="W770" s="41">
        <f t="shared" ca="1" si="319"/>
        <v>17.71</v>
      </c>
      <c r="X770" s="41">
        <f t="shared" ca="1" si="320"/>
        <v>13.68</v>
      </c>
      <c r="Y770" s="14">
        <f t="shared" ca="1" si="321"/>
        <v>5094</v>
      </c>
      <c r="Z770" s="14">
        <f t="shared" ca="1" si="329"/>
        <v>10528.820000000007</v>
      </c>
      <c r="AA770" s="41">
        <f t="shared" ca="1" si="322"/>
        <v>18.760000000000002</v>
      </c>
      <c r="AB770" s="41">
        <f t="shared" ca="1" si="323"/>
        <v>13.33</v>
      </c>
      <c r="AC770" s="14">
        <f t="shared" ca="1" si="324"/>
        <v>5196</v>
      </c>
      <c r="AD770" s="14">
        <f t="shared" ca="1" si="330"/>
        <v>0</v>
      </c>
      <c r="AE770">
        <f t="shared" ca="1" si="331"/>
        <v>4</v>
      </c>
      <c r="AF770" s="46">
        <f t="shared" ca="1" si="332"/>
        <v>-30285.794398494378</v>
      </c>
      <c r="AH770" s="42">
        <f t="shared" ca="1" si="325"/>
        <v>0.57856776810137089</v>
      </c>
      <c r="AI770" s="42">
        <f t="shared" ca="1" si="325"/>
        <v>0.33553402234127916</v>
      </c>
      <c r="AJ770" s="42">
        <f t="shared" ca="1" si="325"/>
        <v>0.98356972638311768</v>
      </c>
      <c r="AK770" s="42">
        <f t="shared" ca="1" si="325"/>
        <v>0.94840316395089996</v>
      </c>
      <c r="AL770" s="42">
        <f t="shared" ca="1" si="325"/>
        <v>0.80482969016134187</v>
      </c>
      <c r="AM770" s="42">
        <f t="shared" ca="1" si="325"/>
        <v>0.5983890125586564</v>
      </c>
    </row>
    <row r="771" spans="9:39" x14ac:dyDescent="0.3">
      <c r="I771">
        <v>768</v>
      </c>
      <c r="J771" s="14">
        <f t="shared" ca="1" si="309"/>
        <v>-60762</v>
      </c>
      <c r="K771" s="41">
        <f t="shared" ca="1" si="310"/>
        <v>18.399999999999999</v>
      </c>
      <c r="L771" s="41">
        <f t="shared" ca="1" si="311"/>
        <v>12.87</v>
      </c>
      <c r="M771" s="14">
        <f t="shared" ca="1" si="312"/>
        <v>5029</v>
      </c>
      <c r="N771" s="14">
        <f t="shared" ca="1" si="326"/>
        <v>17810.369999999995</v>
      </c>
      <c r="O771" s="41">
        <f t="shared" ca="1" si="313"/>
        <v>17.71</v>
      </c>
      <c r="P771" s="41">
        <f t="shared" ca="1" si="314"/>
        <v>12.67</v>
      </c>
      <c r="Q771" s="14">
        <f t="shared" ca="1" si="315"/>
        <v>5153</v>
      </c>
      <c r="R771" s="14">
        <f t="shared" ca="1" si="327"/>
        <v>15971.120000000006</v>
      </c>
      <c r="S771" s="41">
        <f t="shared" ca="1" si="316"/>
        <v>18.809999999999999</v>
      </c>
      <c r="T771" s="41">
        <f t="shared" ca="1" si="317"/>
        <v>12.99</v>
      </c>
      <c r="U771" s="14">
        <f t="shared" ca="1" si="318"/>
        <v>5015</v>
      </c>
      <c r="V771" s="14">
        <f t="shared" ca="1" si="328"/>
        <v>19187.299999999992</v>
      </c>
      <c r="W771" s="41">
        <f t="shared" ca="1" si="319"/>
        <v>18.77</v>
      </c>
      <c r="X771" s="41">
        <f t="shared" ca="1" si="320"/>
        <v>13.01</v>
      </c>
      <c r="Y771" s="14">
        <f t="shared" ca="1" si="321"/>
        <v>5105</v>
      </c>
      <c r="Z771" s="14">
        <f t="shared" ca="1" si="329"/>
        <v>19404.8</v>
      </c>
      <c r="AA771" s="41">
        <f t="shared" ca="1" si="322"/>
        <v>18.73</v>
      </c>
      <c r="AB771" s="41">
        <f t="shared" ca="1" si="323"/>
        <v>12.91</v>
      </c>
      <c r="AC771" s="14">
        <f t="shared" ca="1" si="324"/>
        <v>4908</v>
      </c>
      <c r="AD771" s="14">
        <f t="shared" ca="1" si="330"/>
        <v>0</v>
      </c>
      <c r="AE771">
        <f t="shared" ca="1" si="331"/>
        <v>4</v>
      </c>
      <c r="AF771" s="46">
        <f t="shared" ca="1" si="332"/>
        <v>1636.7188470034307</v>
      </c>
      <c r="AH771" s="42">
        <f t="shared" ca="1" si="325"/>
        <v>0.2653558413560666</v>
      </c>
      <c r="AI771" s="42">
        <f t="shared" ca="1" si="325"/>
        <v>0.17657563242733754</v>
      </c>
      <c r="AJ771" s="42">
        <f t="shared" ca="1" si="325"/>
        <v>0.3916472875664796</v>
      </c>
      <c r="AK771" s="42">
        <f t="shared" ca="1" si="325"/>
        <v>0.94042679113155325</v>
      </c>
      <c r="AL771" s="42">
        <f t="shared" ca="1" si="325"/>
        <v>8.3932470414803895E-2</v>
      </c>
      <c r="AM771" s="42">
        <f t="shared" ca="1" si="325"/>
        <v>0.16569921813591781</v>
      </c>
    </row>
    <row r="772" spans="9:39" x14ac:dyDescent="0.3">
      <c r="I772">
        <v>769</v>
      </c>
      <c r="J772" s="14">
        <f t="shared" ca="1" si="309"/>
        <v>-62352</v>
      </c>
      <c r="K772" s="41">
        <f t="shared" ca="1" si="310"/>
        <v>17.7</v>
      </c>
      <c r="L772" s="41">
        <f t="shared" ca="1" si="311"/>
        <v>12.68</v>
      </c>
      <c r="M772" s="14">
        <f t="shared" ca="1" si="312"/>
        <v>5373</v>
      </c>
      <c r="N772" s="14">
        <f t="shared" ca="1" si="326"/>
        <v>16972.46</v>
      </c>
      <c r="O772" s="41">
        <f t="shared" ca="1" si="313"/>
        <v>18.82</v>
      </c>
      <c r="P772" s="41">
        <f t="shared" ca="1" si="314"/>
        <v>13.88</v>
      </c>
      <c r="Q772" s="14" t="b">
        <f t="shared" ca="1" si="315"/>
        <v>0</v>
      </c>
      <c r="R772" s="14">
        <f t="shared" ca="1" si="327"/>
        <v>-10000</v>
      </c>
      <c r="S772" s="41">
        <f t="shared" ca="1" si="316"/>
        <v>17.739999999999998</v>
      </c>
      <c r="T772" s="41">
        <f t="shared" ca="1" si="317"/>
        <v>13</v>
      </c>
      <c r="U772" s="14">
        <f t="shared" ca="1" si="318"/>
        <v>5001</v>
      </c>
      <c r="V772" s="14">
        <f t="shared" ca="1" si="328"/>
        <v>13704.739999999991</v>
      </c>
      <c r="W772" s="41">
        <f t="shared" ca="1" si="319"/>
        <v>18.09</v>
      </c>
      <c r="X772" s="41">
        <f t="shared" ca="1" si="320"/>
        <v>12.88</v>
      </c>
      <c r="Y772" s="14">
        <f t="shared" ca="1" si="321"/>
        <v>5185</v>
      </c>
      <c r="Z772" s="14">
        <f t="shared" ca="1" si="329"/>
        <v>17013.849999999995</v>
      </c>
      <c r="AA772" s="41">
        <f t="shared" ca="1" si="322"/>
        <v>18.63</v>
      </c>
      <c r="AB772" s="41">
        <f t="shared" ca="1" si="323"/>
        <v>12.79</v>
      </c>
      <c r="AC772" s="14">
        <f t="shared" ca="1" si="324"/>
        <v>5138</v>
      </c>
      <c r="AD772" s="14">
        <f t="shared" ca="1" si="330"/>
        <v>0</v>
      </c>
      <c r="AE772">
        <f t="shared" ca="1" si="331"/>
        <v>4</v>
      </c>
      <c r="AF772" s="46">
        <f t="shared" ca="1" si="332"/>
        <v>-28544.229186731118</v>
      </c>
      <c r="AH772" s="42">
        <f t="shared" ca="1" si="325"/>
        <v>0.98776407831266089</v>
      </c>
      <c r="AI772" s="42">
        <f t="shared" ca="1" si="325"/>
        <v>0.21374105978156233</v>
      </c>
      <c r="AJ772" s="42">
        <f t="shared" ca="1" si="325"/>
        <v>0.80723134540778685</v>
      </c>
      <c r="AK772" s="42">
        <f t="shared" ca="1" si="325"/>
        <v>0.85065800003827308</v>
      </c>
      <c r="AL772" s="42">
        <f t="shared" ca="1" si="325"/>
        <v>0.88675160513804896</v>
      </c>
      <c r="AM772" s="42">
        <f t="shared" ca="1" si="325"/>
        <v>0.35767297668578124</v>
      </c>
    </row>
    <row r="773" spans="9:39" x14ac:dyDescent="0.3">
      <c r="I773">
        <v>770</v>
      </c>
      <c r="J773" s="14">
        <f t="shared" ref="J773:J836" ca="1" si="333">RANDBETWEEN($B$13,$C$13)*-1</f>
        <v>-62783</v>
      </c>
      <c r="K773" s="41">
        <f t="shared" ref="K773:K836" ca="1" si="334">RANDBETWEEN($E$14,$F$14)/100</f>
        <v>18.95</v>
      </c>
      <c r="L773" s="41">
        <f t="shared" ref="L773:L836" ca="1" si="335">RANDBETWEEN($E$15,$F$15)/100</f>
        <v>13.89</v>
      </c>
      <c r="M773" s="14">
        <f t="shared" ref="M773:M836" ca="1" si="336">IF(AH773&lt;=0.1,RANDBETWEEN($B$23,$C$23),IF(AND(AH773&gt;0.1,AH773&lt;0.7),RANDBETWEEN($D$23,$E$23),IF(AH773&gt;=0.7,RANDBETWEEN($F$23,$G$23),FALSE)))</f>
        <v>5303</v>
      </c>
      <c r="N773" s="14">
        <f t="shared" ca="1" si="326"/>
        <v>16833.179999999993</v>
      </c>
      <c r="O773" s="41">
        <f t="shared" ref="O773:O836" ca="1" si="337">RANDBETWEEN($E$14,$F$14)/100</f>
        <v>18</v>
      </c>
      <c r="P773" s="41">
        <f t="shared" ref="P773:P836" ca="1" si="338">RANDBETWEEN($E$15,$F$15)/100</f>
        <v>13.58</v>
      </c>
      <c r="Q773" s="14">
        <f t="shared" ref="Q773:Q836" ca="1" si="339">IF(AI773&lt;=0.1,RANDBETWEEN($B$23,$C$23),IF(AND(AI773&gt;0.1,AL773&lt;0.7),RANDBETWEEN($D$23,$E$23),IF(AI773&gt;=0.7,RANDBETWEEN($F$23,$G$23),FALSE)))</f>
        <v>5053</v>
      </c>
      <c r="R773" s="14">
        <f t="shared" ca="1" si="327"/>
        <v>12334.259999999998</v>
      </c>
      <c r="S773" s="41">
        <f t="shared" ref="S773:S836" ca="1" si="340">RANDBETWEEN($E$14,$F$14)/100</f>
        <v>19.43</v>
      </c>
      <c r="T773" s="41">
        <f t="shared" ref="T773:T836" ca="1" si="341">RANDBETWEEN($E$15,$F$15)/100</f>
        <v>13.67</v>
      </c>
      <c r="U773" s="14">
        <f t="shared" ref="U773:U836" ca="1" si="342">IF(AJ773&lt;=0.1,RANDBETWEEN($B$23,$C$23),IF(AND(AJ773&gt;0.1,AP773&lt;0.7),RANDBETWEEN($D$23,$E$23),IF(AJ773&gt;=0.7,RANDBETWEEN($F$23,$G$23),FALSE)))</f>
        <v>5000</v>
      </c>
      <c r="V773" s="14">
        <f t="shared" ca="1" si="328"/>
        <v>18800</v>
      </c>
      <c r="W773" s="41">
        <f t="shared" ref="W773:W836" ca="1" si="343">RANDBETWEEN($E$14,$F$14)/100</f>
        <v>18.2</v>
      </c>
      <c r="X773" s="41">
        <f t="shared" ref="X773:X836" ca="1" si="344">RANDBETWEEN($E$15,$F$15)/100</f>
        <v>12.59</v>
      </c>
      <c r="Y773" s="14">
        <f t="shared" ref="Y773:Y836" ca="1" si="345">IF(AK773&lt;=0.1,RANDBETWEEN($B$23,$C$23),IF(AND(AK773&gt;0.1,AT773&lt;0.7),RANDBETWEEN($D$23,$E$23),IF(AK773&gt;=0.7,RANDBETWEEN($F$23,$G$23),FALSE)))</f>
        <v>4942</v>
      </c>
      <c r="Z773" s="14">
        <f t="shared" ca="1" si="329"/>
        <v>17724.62</v>
      </c>
      <c r="AA773" s="41">
        <f t="shared" ref="AA773:AA836" ca="1" si="346">RANDBETWEEN($E$14,$F$14)/100</f>
        <v>17.88</v>
      </c>
      <c r="AB773" s="41">
        <f t="shared" ref="AB773:AB836" ca="1" si="347">RANDBETWEEN($E$15,$F$15)/100</f>
        <v>13.15</v>
      </c>
      <c r="AC773" s="14">
        <f t="shared" ref="AC773:AC836" ca="1" si="348">IF(AL773&lt;=0.1,RANDBETWEEN($B$23,$C$23),IF(AND(AL773&gt;0.1,AX773&lt;0.7),RANDBETWEEN($D$23,$E$23),IF(AL773&gt;=0.7,RANDBETWEEN($F$23,$G$23),FALSE)))</f>
        <v>5166</v>
      </c>
      <c r="AD773" s="14">
        <f t="shared" ca="1" si="330"/>
        <v>0</v>
      </c>
      <c r="AE773">
        <f t="shared" ca="1" si="331"/>
        <v>4</v>
      </c>
      <c r="AF773" s="46">
        <f t="shared" ca="1" si="332"/>
        <v>-5755.4644461460221</v>
      </c>
      <c r="AH773" s="42">
        <f t="shared" ca="1" si="325"/>
        <v>0.90612225350043651</v>
      </c>
      <c r="AI773" s="42">
        <f t="shared" ca="1" si="325"/>
        <v>0.99891915670963893</v>
      </c>
      <c r="AJ773" s="42">
        <f t="shared" ca="1" si="325"/>
        <v>0.9226751023884241</v>
      </c>
      <c r="AK773" s="42">
        <f t="shared" ca="1" si="325"/>
        <v>3.2185971984648121E-2</v>
      </c>
      <c r="AL773" s="42">
        <f t="shared" ca="1" si="325"/>
        <v>0.16025071496762711</v>
      </c>
      <c r="AM773" s="42">
        <f t="shared" ca="1" si="325"/>
        <v>0.437199338618809</v>
      </c>
    </row>
    <row r="774" spans="9:39" x14ac:dyDescent="0.3">
      <c r="I774">
        <v>771</v>
      </c>
      <c r="J774" s="14">
        <f t="shared" ca="1" si="333"/>
        <v>-63014</v>
      </c>
      <c r="K774" s="41">
        <f t="shared" ca="1" si="334"/>
        <v>19.239999999999998</v>
      </c>
      <c r="L774" s="41">
        <f t="shared" ca="1" si="335"/>
        <v>12.82</v>
      </c>
      <c r="M774" s="14">
        <f t="shared" ca="1" si="336"/>
        <v>5046</v>
      </c>
      <c r="N774" s="14">
        <f t="shared" ca="1" si="326"/>
        <v>22395.319999999992</v>
      </c>
      <c r="O774" s="41">
        <f t="shared" ca="1" si="337"/>
        <v>18.87</v>
      </c>
      <c r="P774" s="41">
        <f t="shared" ca="1" si="338"/>
        <v>13.18</v>
      </c>
      <c r="Q774" s="14" t="b">
        <f t="shared" ca="1" si="339"/>
        <v>0</v>
      </c>
      <c r="R774" s="14">
        <f t="shared" ca="1" si="327"/>
        <v>-10000</v>
      </c>
      <c r="S774" s="41">
        <f t="shared" ca="1" si="340"/>
        <v>18.97</v>
      </c>
      <c r="T774" s="41">
        <f t="shared" ca="1" si="341"/>
        <v>12.66</v>
      </c>
      <c r="U774" s="14">
        <f t="shared" ca="1" si="342"/>
        <v>5036</v>
      </c>
      <c r="V774" s="14">
        <f t="shared" ca="1" si="328"/>
        <v>21777.159999999993</v>
      </c>
      <c r="W774" s="41">
        <f t="shared" ca="1" si="343"/>
        <v>17.78</v>
      </c>
      <c r="X774" s="41">
        <f t="shared" ca="1" si="344"/>
        <v>13.85</v>
      </c>
      <c r="Y774" s="14">
        <f t="shared" ca="1" si="345"/>
        <v>5028</v>
      </c>
      <c r="Z774" s="14">
        <f t="shared" ca="1" si="329"/>
        <v>9760.0400000000081</v>
      </c>
      <c r="AA774" s="41">
        <f t="shared" ca="1" si="346"/>
        <v>18.48</v>
      </c>
      <c r="AB774" s="41">
        <f t="shared" ca="1" si="347"/>
        <v>12.83</v>
      </c>
      <c r="AC774" s="14">
        <f t="shared" ca="1" si="348"/>
        <v>5116</v>
      </c>
      <c r="AD774" s="14">
        <f t="shared" ca="1" si="330"/>
        <v>0</v>
      </c>
      <c r="AE774">
        <f t="shared" ca="1" si="331"/>
        <v>4</v>
      </c>
      <c r="AF774" s="46">
        <f t="shared" ca="1" si="332"/>
        <v>-23368.787471843956</v>
      </c>
      <c r="AH774" s="42">
        <f t="shared" ref="AH774:AM816" ca="1" si="349">RAND()</f>
        <v>0.60680119961224421</v>
      </c>
      <c r="AI774" s="42">
        <f t="shared" ca="1" si="349"/>
        <v>0.62449725060866368</v>
      </c>
      <c r="AJ774" s="42">
        <f t="shared" ca="1" si="349"/>
        <v>0.52985474707115132</v>
      </c>
      <c r="AK774" s="42">
        <f t="shared" ca="1" si="349"/>
        <v>0.51253748413865796</v>
      </c>
      <c r="AL774" s="42">
        <f t="shared" ca="1" si="349"/>
        <v>0.81402939176575395</v>
      </c>
      <c r="AM774" s="42">
        <f t="shared" ca="1" si="349"/>
        <v>0.13664069761204767</v>
      </c>
    </row>
    <row r="775" spans="9:39" x14ac:dyDescent="0.3">
      <c r="I775">
        <v>772</v>
      </c>
      <c r="J775" s="14">
        <f t="shared" ca="1" si="333"/>
        <v>-58779</v>
      </c>
      <c r="K775" s="41">
        <f t="shared" ca="1" si="334"/>
        <v>17.72</v>
      </c>
      <c r="L775" s="41">
        <f t="shared" ca="1" si="335"/>
        <v>12.67</v>
      </c>
      <c r="M775" s="14">
        <f t="shared" ca="1" si="336"/>
        <v>5166</v>
      </c>
      <c r="N775" s="14">
        <f t="shared" ca="1" si="326"/>
        <v>16088.299999999996</v>
      </c>
      <c r="O775" s="41">
        <f t="shared" ca="1" si="337"/>
        <v>19.23</v>
      </c>
      <c r="P775" s="41">
        <f t="shared" ca="1" si="338"/>
        <v>13.6</v>
      </c>
      <c r="Q775" s="14">
        <f t="shared" ca="1" si="339"/>
        <v>5129</v>
      </c>
      <c r="R775" s="14">
        <f t="shared" ca="1" si="327"/>
        <v>18876.270000000004</v>
      </c>
      <c r="S775" s="41">
        <f t="shared" ca="1" si="340"/>
        <v>17.82</v>
      </c>
      <c r="T775" s="41">
        <f t="shared" ca="1" si="341"/>
        <v>13.2</v>
      </c>
      <c r="U775" s="14">
        <f t="shared" ca="1" si="342"/>
        <v>5121</v>
      </c>
      <c r="V775" s="14">
        <f t="shared" ca="1" si="328"/>
        <v>13659.020000000004</v>
      </c>
      <c r="W775" s="41">
        <f t="shared" ca="1" si="343"/>
        <v>18.11</v>
      </c>
      <c r="X775" s="41">
        <f t="shared" ca="1" si="344"/>
        <v>12.77</v>
      </c>
      <c r="Y775" s="14">
        <f t="shared" ca="1" si="345"/>
        <v>5002</v>
      </c>
      <c r="Z775" s="14">
        <f t="shared" ca="1" si="329"/>
        <v>16710.68</v>
      </c>
      <c r="AA775" s="41">
        <f t="shared" ca="1" si="346"/>
        <v>18.66</v>
      </c>
      <c r="AB775" s="41">
        <f t="shared" ca="1" si="347"/>
        <v>13.94</v>
      </c>
      <c r="AC775" s="14">
        <f t="shared" ca="1" si="348"/>
        <v>5065</v>
      </c>
      <c r="AD775" s="14">
        <f t="shared" ca="1" si="330"/>
        <v>0</v>
      </c>
      <c r="AE775">
        <f t="shared" ca="1" si="331"/>
        <v>4</v>
      </c>
      <c r="AF775" s="46">
        <f t="shared" ca="1" si="332"/>
        <v>-1978.0613906568365</v>
      </c>
      <c r="AH775" s="42">
        <f t="shared" ca="1" si="349"/>
        <v>0.4953307909624719</v>
      </c>
      <c r="AI775" s="42">
        <f t="shared" ca="1" si="349"/>
        <v>0.77378567300625067</v>
      </c>
      <c r="AJ775" s="42">
        <f t="shared" ca="1" si="349"/>
        <v>0.55925443967234023</v>
      </c>
      <c r="AK775" s="42">
        <f t="shared" ca="1" si="349"/>
        <v>0.82318371720702277</v>
      </c>
      <c r="AL775" s="42">
        <f t="shared" ca="1" si="349"/>
        <v>0.25148883019838808</v>
      </c>
      <c r="AM775" s="42">
        <f t="shared" ca="1" si="349"/>
        <v>0.27351057040363902</v>
      </c>
    </row>
    <row r="776" spans="9:39" x14ac:dyDescent="0.3">
      <c r="I776">
        <v>773</v>
      </c>
      <c r="J776" s="14">
        <f t="shared" ca="1" si="333"/>
        <v>-62475</v>
      </c>
      <c r="K776" s="41">
        <f t="shared" ca="1" si="334"/>
        <v>19.48</v>
      </c>
      <c r="L776" s="41">
        <f t="shared" ca="1" si="335"/>
        <v>12.55</v>
      </c>
      <c r="M776" s="14">
        <f t="shared" ca="1" si="336"/>
        <v>5050</v>
      </c>
      <c r="N776" s="14">
        <f t="shared" ca="1" si="326"/>
        <v>24996.5</v>
      </c>
      <c r="O776" s="41">
        <f t="shared" ca="1" si="337"/>
        <v>19.46</v>
      </c>
      <c r="P776" s="41">
        <f t="shared" ca="1" si="338"/>
        <v>13.16</v>
      </c>
      <c r="Q776" s="14">
        <f t="shared" ca="1" si="339"/>
        <v>5303</v>
      </c>
      <c r="R776" s="14">
        <f t="shared" ca="1" si="327"/>
        <v>23408.9</v>
      </c>
      <c r="S776" s="41">
        <f t="shared" ca="1" si="340"/>
        <v>17.91</v>
      </c>
      <c r="T776" s="41">
        <f t="shared" ca="1" si="341"/>
        <v>13.08</v>
      </c>
      <c r="U776" s="14">
        <f t="shared" ca="1" si="342"/>
        <v>5180</v>
      </c>
      <c r="V776" s="14">
        <f t="shared" ca="1" si="328"/>
        <v>15019.400000000001</v>
      </c>
      <c r="W776" s="41">
        <f t="shared" ca="1" si="343"/>
        <v>19.47</v>
      </c>
      <c r="X776" s="41">
        <f t="shared" ca="1" si="344"/>
        <v>13.35</v>
      </c>
      <c r="Y776" s="14">
        <f t="shared" ca="1" si="345"/>
        <v>5131</v>
      </c>
      <c r="Z776" s="14">
        <f t="shared" ca="1" si="329"/>
        <v>21401.719999999998</v>
      </c>
      <c r="AA776" s="41">
        <f t="shared" ca="1" si="346"/>
        <v>17.989999999999998</v>
      </c>
      <c r="AB776" s="41">
        <f t="shared" ca="1" si="347"/>
        <v>13.55</v>
      </c>
      <c r="AC776" s="14">
        <f t="shared" ca="1" si="348"/>
        <v>5136</v>
      </c>
      <c r="AD776" s="14">
        <f t="shared" ca="1" si="330"/>
        <v>0</v>
      </c>
      <c r="AE776">
        <f t="shared" ca="1" si="331"/>
        <v>4</v>
      </c>
      <c r="AF776" s="46">
        <f t="shared" ca="1" si="332"/>
        <v>10852.062351135857</v>
      </c>
      <c r="AH776" s="42">
        <f t="shared" ca="1" si="349"/>
        <v>0.37202104851039797</v>
      </c>
      <c r="AI776" s="42">
        <f t="shared" ca="1" si="349"/>
        <v>0.957517050493216</v>
      </c>
      <c r="AJ776" s="42">
        <f t="shared" ca="1" si="349"/>
        <v>0.15701761726893748</v>
      </c>
      <c r="AK776" s="42">
        <f t="shared" ca="1" si="349"/>
        <v>0.63760045382584607</v>
      </c>
      <c r="AL776" s="42">
        <f t="shared" ca="1" si="349"/>
        <v>0.9336259374056981</v>
      </c>
      <c r="AM776" s="42">
        <f t="shared" ca="1" si="349"/>
        <v>0.38783127333755762</v>
      </c>
    </row>
    <row r="777" spans="9:39" x14ac:dyDescent="0.3">
      <c r="I777">
        <v>774</v>
      </c>
      <c r="J777" s="14">
        <f t="shared" ca="1" si="333"/>
        <v>-62613</v>
      </c>
      <c r="K777" s="41">
        <f t="shared" ca="1" si="334"/>
        <v>18.440000000000001</v>
      </c>
      <c r="L777" s="41">
        <f t="shared" ca="1" si="335"/>
        <v>12.83</v>
      </c>
      <c r="M777" s="14">
        <f t="shared" ca="1" si="336"/>
        <v>4938</v>
      </c>
      <c r="N777" s="14">
        <f t="shared" ca="1" si="326"/>
        <v>17702.180000000008</v>
      </c>
      <c r="O777" s="41">
        <f t="shared" ca="1" si="337"/>
        <v>17.88</v>
      </c>
      <c r="P777" s="41">
        <f t="shared" ca="1" si="338"/>
        <v>12.96</v>
      </c>
      <c r="Q777" s="14" t="b">
        <f t="shared" ca="1" si="339"/>
        <v>0</v>
      </c>
      <c r="R777" s="14">
        <f t="shared" ca="1" si="327"/>
        <v>-10000</v>
      </c>
      <c r="S777" s="41">
        <f t="shared" ca="1" si="340"/>
        <v>19.45</v>
      </c>
      <c r="T777" s="41">
        <f t="shared" ca="1" si="341"/>
        <v>13.25</v>
      </c>
      <c r="U777" s="14">
        <f t="shared" ca="1" si="342"/>
        <v>5196</v>
      </c>
      <c r="V777" s="14">
        <f t="shared" ca="1" si="328"/>
        <v>22215.199999999997</v>
      </c>
      <c r="W777" s="41">
        <f t="shared" ca="1" si="343"/>
        <v>18.2</v>
      </c>
      <c r="X777" s="41">
        <f t="shared" ca="1" si="344"/>
        <v>13.52</v>
      </c>
      <c r="Y777" s="14">
        <f t="shared" ca="1" si="345"/>
        <v>5072</v>
      </c>
      <c r="Z777" s="14">
        <f t="shared" ca="1" si="329"/>
        <v>13736.96</v>
      </c>
      <c r="AA777" s="41">
        <f t="shared" ca="1" si="346"/>
        <v>17.940000000000001</v>
      </c>
      <c r="AB777" s="41">
        <f t="shared" ca="1" si="347"/>
        <v>12.52</v>
      </c>
      <c r="AC777" s="14">
        <f t="shared" ca="1" si="348"/>
        <v>5149</v>
      </c>
      <c r="AD777" s="14">
        <f t="shared" ca="1" si="330"/>
        <v>0</v>
      </c>
      <c r="AE777">
        <f t="shared" ca="1" si="331"/>
        <v>4</v>
      </c>
      <c r="AF777" s="46">
        <f t="shared" ca="1" si="332"/>
        <v>-23848.608796460652</v>
      </c>
      <c r="AH777" s="42">
        <f t="shared" ca="1" si="349"/>
        <v>7.9191603080124295E-3</v>
      </c>
      <c r="AI777" s="42">
        <f t="shared" ca="1" si="349"/>
        <v>0.10307034166394724</v>
      </c>
      <c r="AJ777" s="42">
        <f t="shared" ca="1" si="349"/>
        <v>0.81729204734927796</v>
      </c>
      <c r="AK777" s="42">
        <f t="shared" ca="1" si="349"/>
        <v>0.28861137855794772</v>
      </c>
      <c r="AL777" s="42">
        <f t="shared" ca="1" si="349"/>
        <v>0.85587745405424021</v>
      </c>
      <c r="AM777" s="42">
        <f t="shared" ca="1" si="349"/>
        <v>0.52925363643472334</v>
      </c>
    </row>
    <row r="778" spans="9:39" x14ac:dyDescent="0.3">
      <c r="I778">
        <v>775</v>
      </c>
      <c r="J778" s="14">
        <f t="shared" ca="1" si="333"/>
        <v>-60567</v>
      </c>
      <c r="K778" s="41">
        <f t="shared" ca="1" si="334"/>
        <v>19.05</v>
      </c>
      <c r="L778" s="41">
        <f t="shared" ca="1" si="335"/>
        <v>13.17</v>
      </c>
      <c r="M778" s="14">
        <f t="shared" ca="1" si="336"/>
        <v>5295</v>
      </c>
      <c r="N778" s="14">
        <f t="shared" ca="1" si="326"/>
        <v>21134.600000000006</v>
      </c>
      <c r="O778" s="41">
        <f t="shared" ca="1" si="337"/>
        <v>19.149999999999999</v>
      </c>
      <c r="P778" s="41">
        <f t="shared" ca="1" si="338"/>
        <v>12.59</v>
      </c>
      <c r="Q778" s="14">
        <f t="shared" ca="1" si="339"/>
        <v>5308</v>
      </c>
      <c r="R778" s="14">
        <f t="shared" ca="1" si="327"/>
        <v>24820.479999999996</v>
      </c>
      <c r="S778" s="41">
        <f t="shared" ca="1" si="340"/>
        <v>19.48</v>
      </c>
      <c r="T778" s="41">
        <f t="shared" ca="1" si="341"/>
        <v>13.61</v>
      </c>
      <c r="U778" s="14">
        <f t="shared" ca="1" si="342"/>
        <v>5182</v>
      </c>
      <c r="V778" s="14">
        <f t="shared" ca="1" si="328"/>
        <v>20418.340000000004</v>
      </c>
      <c r="W778" s="41">
        <f t="shared" ca="1" si="343"/>
        <v>17.97</v>
      </c>
      <c r="X778" s="41">
        <f t="shared" ca="1" si="344"/>
        <v>13.18</v>
      </c>
      <c r="Y778" s="14">
        <f t="shared" ca="1" si="345"/>
        <v>5040</v>
      </c>
      <c r="Z778" s="14">
        <f t="shared" ca="1" si="329"/>
        <v>14141.599999999995</v>
      </c>
      <c r="AA778" s="41">
        <f t="shared" ca="1" si="346"/>
        <v>19.059999999999999</v>
      </c>
      <c r="AB778" s="41">
        <f t="shared" ca="1" si="347"/>
        <v>12.76</v>
      </c>
      <c r="AC778" s="14">
        <f t="shared" ca="1" si="348"/>
        <v>5018</v>
      </c>
      <c r="AD778" s="14">
        <f t="shared" ca="1" si="330"/>
        <v>0</v>
      </c>
      <c r="AE778">
        <f t="shared" ca="1" si="331"/>
        <v>4</v>
      </c>
      <c r="AF778" s="46">
        <f t="shared" ca="1" si="332"/>
        <v>9251.4570432015535</v>
      </c>
      <c r="AH778" s="42">
        <f t="shared" ca="1" si="349"/>
        <v>0.84866231043195572</v>
      </c>
      <c r="AI778" s="42">
        <f t="shared" ca="1" si="349"/>
        <v>0.92774844419194258</v>
      </c>
      <c r="AJ778" s="42">
        <f t="shared" ca="1" si="349"/>
        <v>0.32125959233266144</v>
      </c>
      <c r="AK778" s="42">
        <f t="shared" ca="1" si="349"/>
        <v>0.78305304018579369</v>
      </c>
      <c r="AL778" s="42">
        <f t="shared" ca="1" si="349"/>
        <v>0.86105697120150515</v>
      </c>
      <c r="AM778" s="42">
        <f t="shared" ca="1" si="349"/>
        <v>0.37427196608878388</v>
      </c>
    </row>
    <row r="779" spans="9:39" x14ac:dyDescent="0.3">
      <c r="I779">
        <v>776</v>
      </c>
      <c r="J779" s="14">
        <f t="shared" ca="1" si="333"/>
        <v>-61975</v>
      </c>
      <c r="K779" s="41">
        <f t="shared" ca="1" si="334"/>
        <v>18.100000000000001</v>
      </c>
      <c r="L779" s="41">
        <f t="shared" ca="1" si="335"/>
        <v>12.93</v>
      </c>
      <c r="M779" s="14">
        <f t="shared" ca="1" si="336"/>
        <v>5335</v>
      </c>
      <c r="N779" s="14">
        <f t="shared" ca="1" si="326"/>
        <v>17581.950000000008</v>
      </c>
      <c r="O779" s="41">
        <f t="shared" ca="1" si="337"/>
        <v>18.84</v>
      </c>
      <c r="P779" s="41">
        <f t="shared" ca="1" si="338"/>
        <v>13.68</v>
      </c>
      <c r="Q779" s="14">
        <f t="shared" ca="1" si="339"/>
        <v>5105</v>
      </c>
      <c r="R779" s="14">
        <f t="shared" ca="1" si="327"/>
        <v>16341.8</v>
      </c>
      <c r="S779" s="41">
        <f t="shared" ca="1" si="340"/>
        <v>19.010000000000002</v>
      </c>
      <c r="T779" s="41">
        <f t="shared" ca="1" si="341"/>
        <v>13.86</v>
      </c>
      <c r="U779" s="14">
        <f t="shared" ca="1" si="342"/>
        <v>5002</v>
      </c>
      <c r="V779" s="14">
        <f t="shared" ca="1" si="328"/>
        <v>15760.30000000001</v>
      </c>
      <c r="W779" s="41">
        <f t="shared" ca="1" si="343"/>
        <v>18.149999999999999</v>
      </c>
      <c r="X779" s="41">
        <f t="shared" ca="1" si="344"/>
        <v>13.37</v>
      </c>
      <c r="Y779" s="14">
        <f t="shared" ca="1" si="345"/>
        <v>5180</v>
      </c>
      <c r="Z779" s="14">
        <f t="shared" ca="1" si="329"/>
        <v>0</v>
      </c>
      <c r="AA779" s="41">
        <f t="shared" ca="1" si="346"/>
        <v>19.350000000000001</v>
      </c>
      <c r="AB779" s="41">
        <f t="shared" ca="1" si="347"/>
        <v>13.12</v>
      </c>
      <c r="AC779" s="14">
        <f t="shared" ca="1" si="348"/>
        <v>5048</v>
      </c>
      <c r="AD779" s="14">
        <f t="shared" ca="1" si="330"/>
        <v>0</v>
      </c>
      <c r="AE779">
        <f t="shared" ca="1" si="331"/>
        <v>3</v>
      </c>
      <c r="AF779" s="46">
        <f t="shared" ca="1" si="332"/>
        <v>-16614.584063379654</v>
      </c>
      <c r="AH779" s="42">
        <f t="shared" ca="1" si="349"/>
        <v>0.76557138495949795</v>
      </c>
      <c r="AI779" s="42">
        <f t="shared" ca="1" si="349"/>
        <v>0.1909497225176614</v>
      </c>
      <c r="AJ779" s="42">
        <f t="shared" ca="1" si="349"/>
        <v>0.11812290897427502</v>
      </c>
      <c r="AK779" s="42">
        <f t="shared" ca="1" si="349"/>
        <v>0.1128221024918924</v>
      </c>
      <c r="AL779" s="42">
        <f t="shared" ca="1" si="349"/>
        <v>0.23541356144444781</v>
      </c>
      <c r="AM779" s="42">
        <f t="shared" ca="1" si="349"/>
        <v>4.5906841664858811E-2</v>
      </c>
    </row>
    <row r="780" spans="9:39" x14ac:dyDescent="0.3">
      <c r="I780">
        <v>777</v>
      </c>
      <c r="J780" s="14">
        <f t="shared" ca="1" si="333"/>
        <v>-61190</v>
      </c>
      <c r="K780" s="41">
        <f t="shared" ca="1" si="334"/>
        <v>18.510000000000002</v>
      </c>
      <c r="L780" s="41">
        <f t="shared" ca="1" si="335"/>
        <v>13.02</v>
      </c>
      <c r="M780" s="14">
        <f t="shared" ca="1" si="336"/>
        <v>5257</v>
      </c>
      <c r="N780" s="14">
        <f t="shared" ca="1" si="326"/>
        <v>18860.930000000011</v>
      </c>
      <c r="O780" s="41">
        <f t="shared" ca="1" si="337"/>
        <v>18.32</v>
      </c>
      <c r="P780" s="41">
        <f t="shared" ca="1" si="338"/>
        <v>13.99</v>
      </c>
      <c r="Q780" s="14">
        <f t="shared" ca="1" si="339"/>
        <v>5015</v>
      </c>
      <c r="R780" s="14">
        <f t="shared" ca="1" si="327"/>
        <v>11714.95</v>
      </c>
      <c r="S780" s="41">
        <f t="shared" ca="1" si="340"/>
        <v>19.12</v>
      </c>
      <c r="T780" s="41">
        <f t="shared" ca="1" si="341"/>
        <v>14</v>
      </c>
      <c r="U780" s="14">
        <f t="shared" ca="1" si="342"/>
        <v>5095</v>
      </c>
      <c r="V780" s="14">
        <f t="shared" ca="1" si="328"/>
        <v>16086.400000000005</v>
      </c>
      <c r="W780" s="41">
        <f t="shared" ca="1" si="343"/>
        <v>19.23</v>
      </c>
      <c r="X780" s="41">
        <f t="shared" ca="1" si="344"/>
        <v>12.98</v>
      </c>
      <c r="Y780" s="14">
        <f t="shared" ca="1" si="345"/>
        <v>5149</v>
      </c>
      <c r="Z780" s="14">
        <f t="shared" ca="1" si="329"/>
        <v>22181.25</v>
      </c>
      <c r="AA780" s="41">
        <f t="shared" ca="1" si="346"/>
        <v>18.05</v>
      </c>
      <c r="AB780" s="41">
        <f t="shared" ca="1" si="347"/>
        <v>13.61</v>
      </c>
      <c r="AC780" s="14">
        <f t="shared" ca="1" si="348"/>
        <v>5019</v>
      </c>
      <c r="AD780" s="14">
        <f t="shared" ca="1" si="330"/>
        <v>0</v>
      </c>
      <c r="AE780">
        <f t="shared" ca="1" si="331"/>
        <v>4</v>
      </c>
      <c r="AF780" s="46">
        <f t="shared" ca="1" si="332"/>
        <v>-1787.1007680252521</v>
      </c>
      <c r="AH780" s="42">
        <f t="shared" ca="1" si="349"/>
        <v>0.96467017313310077</v>
      </c>
      <c r="AI780" s="42">
        <f t="shared" ca="1" si="349"/>
        <v>0.59892883707797373</v>
      </c>
      <c r="AJ780" s="42">
        <f t="shared" ca="1" si="349"/>
        <v>0.85522394794350909</v>
      </c>
      <c r="AK780" s="42">
        <f t="shared" ca="1" si="349"/>
        <v>0.38864970747521799</v>
      </c>
      <c r="AL780" s="42">
        <f t="shared" ca="1" si="349"/>
        <v>0.28339589870543869</v>
      </c>
      <c r="AM780" s="42">
        <f t="shared" ca="1" si="349"/>
        <v>0.18411119704452905</v>
      </c>
    </row>
    <row r="781" spans="9:39" x14ac:dyDescent="0.3">
      <c r="I781">
        <v>778</v>
      </c>
      <c r="J781" s="14">
        <f t="shared" ca="1" si="333"/>
        <v>-60637</v>
      </c>
      <c r="K781" s="41">
        <f t="shared" ca="1" si="334"/>
        <v>18.45</v>
      </c>
      <c r="L781" s="41">
        <f t="shared" ca="1" si="335"/>
        <v>13.84</v>
      </c>
      <c r="M781" s="14">
        <f t="shared" ca="1" si="336"/>
        <v>5134</v>
      </c>
      <c r="N781" s="14">
        <f t="shared" ca="1" si="326"/>
        <v>13667.739999999998</v>
      </c>
      <c r="O781" s="41">
        <f t="shared" ca="1" si="337"/>
        <v>18.43</v>
      </c>
      <c r="P781" s="41">
        <f t="shared" ca="1" si="338"/>
        <v>13.05</v>
      </c>
      <c r="Q781" s="14">
        <f t="shared" ca="1" si="339"/>
        <v>5037</v>
      </c>
      <c r="R781" s="14">
        <f t="shared" ca="1" si="327"/>
        <v>17099.059999999994</v>
      </c>
      <c r="S781" s="41">
        <f t="shared" ca="1" si="340"/>
        <v>18.89</v>
      </c>
      <c r="T781" s="41">
        <f t="shared" ca="1" si="341"/>
        <v>13.44</v>
      </c>
      <c r="U781" s="14">
        <f t="shared" ca="1" si="342"/>
        <v>5171</v>
      </c>
      <c r="V781" s="14">
        <f t="shared" ca="1" si="328"/>
        <v>18181.950000000004</v>
      </c>
      <c r="W781" s="41">
        <f t="shared" ca="1" si="343"/>
        <v>17.86</v>
      </c>
      <c r="X781" s="41">
        <f t="shared" ca="1" si="344"/>
        <v>13.22</v>
      </c>
      <c r="Y781" s="14">
        <f t="shared" ca="1" si="345"/>
        <v>4953</v>
      </c>
      <c r="Z781" s="14">
        <f t="shared" ca="1" si="329"/>
        <v>12981.919999999995</v>
      </c>
      <c r="AA781" s="41">
        <f t="shared" ca="1" si="346"/>
        <v>18.760000000000002</v>
      </c>
      <c r="AB781" s="41">
        <f t="shared" ca="1" si="347"/>
        <v>12.58</v>
      </c>
      <c r="AC781" s="14">
        <f t="shared" ca="1" si="348"/>
        <v>5133</v>
      </c>
      <c r="AD781" s="14">
        <f t="shared" ca="1" si="330"/>
        <v>21721.940000000006</v>
      </c>
      <c r="AE781">
        <f t="shared" ca="1" si="331"/>
        <v>5</v>
      </c>
      <c r="AF781" s="46">
        <f t="shared" ca="1" si="332"/>
        <v>8731.9872212365281</v>
      </c>
      <c r="AH781" s="42">
        <f t="shared" ca="1" si="349"/>
        <v>0.40009437575458262</v>
      </c>
      <c r="AI781" s="42">
        <f t="shared" ca="1" si="349"/>
        <v>0.32829986322514404</v>
      </c>
      <c r="AJ781" s="42">
        <f t="shared" ca="1" si="349"/>
        <v>0.47014103416610442</v>
      </c>
      <c r="AK781" s="42">
        <f t="shared" ca="1" si="349"/>
        <v>9.9297127242618299E-2</v>
      </c>
      <c r="AL781" s="42">
        <f t="shared" ca="1" si="349"/>
        <v>0.4668207303279871</v>
      </c>
      <c r="AM781" s="42">
        <f t="shared" ca="1" si="349"/>
        <v>0.9556730378921714</v>
      </c>
    </row>
    <row r="782" spans="9:39" x14ac:dyDescent="0.3">
      <c r="I782">
        <v>779</v>
      </c>
      <c r="J782" s="14">
        <f t="shared" ca="1" si="333"/>
        <v>-63053</v>
      </c>
      <c r="K782" s="41">
        <f t="shared" ca="1" si="334"/>
        <v>18.690000000000001</v>
      </c>
      <c r="L782" s="41">
        <f t="shared" ca="1" si="335"/>
        <v>13.03</v>
      </c>
      <c r="M782" s="14">
        <f t="shared" ca="1" si="336"/>
        <v>5255</v>
      </c>
      <c r="N782" s="14">
        <f t="shared" ca="1" si="326"/>
        <v>19743.30000000001</v>
      </c>
      <c r="O782" s="41">
        <f t="shared" ca="1" si="337"/>
        <v>19.14</v>
      </c>
      <c r="P782" s="41">
        <f t="shared" ca="1" si="338"/>
        <v>13.97</v>
      </c>
      <c r="Q782" s="14" t="b">
        <f t="shared" ca="1" si="339"/>
        <v>0</v>
      </c>
      <c r="R782" s="14">
        <f t="shared" ca="1" si="327"/>
        <v>-10000</v>
      </c>
      <c r="S782" s="41">
        <f t="shared" ca="1" si="340"/>
        <v>18.39</v>
      </c>
      <c r="T782" s="41">
        <f t="shared" ca="1" si="341"/>
        <v>13.21</v>
      </c>
      <c r="U782" s="14">
        <f t="shared" ca="1" si="342"/>
        <v>5123</v>
      </c>
      <c r="V782" s="14">
        <f t="shared" ca="1" si="328"/>
        <v>16537.14</v>
      </c>
      <c r="W782" s="41">
        <f t="shared" ca="1" si="343"/>
        <v>19.010000000000002</v>
      </c>
      <c r="X782" s="41">
        <f t="shared" ca="1" si="344"/>
        <v>13.45</v>
      </c>
      <c r="Y782" s="14">
        <f t="shared" ca="1" si="345"/>
        <v>5170</v>
      </c>
      <c r="Z782" s="14">
        <f t="shared" ca="1" si="329"/>
        <v>18745.200000000012</v>
      </c>
      <c r="AA782" s="41">
        <f t="shared" ca="1" si="346"/>
        <v>18.73</v>
      </c>
      <c r="AB782" s="41">
        <f t="shared" ca="1" si="347"/>
        <v>13.47</v>
      </c>
      <c r="AC782" s="14">
        <f t="shared" ca="1" si="348"/>
        <v>5042</v>
      </c>
      <c r="AD782" s="14">
        <f t="shared" ca="1" si="330"/>
        <v>0</v>
      </c>
      <c r="AE782">
        <f t="shared" ca="1" si="331"/>
        <v>4</v>
      </c>
      <c r="AF782" s="46">
        <f t="shared" ca="1" si="332"/>
        <v>-23202.220676251993</v>
      </c>
      <c r="AH782" s="42">
        <f t="shared" ca="1" si="349"/>
        <v>0.79331553632601692</v>
      </c>
      <c r="AI782" s="42">
        <f t="shared" ca="1" si="349"/>
        <v>0.12733717196783811</v>
      </c>
      <c r="AJ782" s="42">
        <f t="shared" ca="1" si="349"/>
        <v>0.87204223513888324</v>
      </c>
      <c r="AK782" s="42">
        <f t="shared" ca="1" si="349"/>
        <v>0.77576152182207847</v>
      </c>
      <c r="AL782" s="42">
        <f t="shared" ca="1" si="349"/>
        <v>0.95725139643944612</v>
      </c>
      <c r="AM782" s="42">
        <f t="shared" ca="1" si="349"/>
        <v>0.15867764373533955</v>
      </c>
    </row>
    <row r="783" spans="9:39" x14ac:dyDescent="0.3">
      <c r="I783">
        <v>780</v>
      </c>
      <c r="J783" s="14">
        <f t="shared" ca="1" si="333"/>
        <v>-61092</v>
      </c>
      <c r="K783" s="41">
        <f t="shared" ca="1" si="334"/>
        <v>18.39</v>
      </c>
      <c r="L783" s="41">
        <f t="shared" ca="1" si="335"/>
        <v>12.75</v>
      </c>
      <c r="M783" s="14">
        <f t="shared" ca="1" si="336"/>
        <v>5255</v>
      </c>
      <c r="N783" s="14">
        <f t="shared" ca="1" si="326"/>
        <v>19638.200000000004</v>
      </c>
      <c r="O783" s="41">
        <f t="shared" ca="1" si="337"/>
        <v>19.36</v>
      </c>
      <c r="P783" s="41">
        <f t="shared" ca="1" si="338"/>
        <v>13.06</v>
      </c>
      <c r="Q783" s="14">
        <f t="shared" ca="1" si="339"/>
        <v>5079</v>
      </c>
      <c r="R783" s="14">
        <f t="shared" ca="1" si="327"/>
        <v>21997.699999999993</v>
      </c>
      <c r="S783" s="41">
        <f t="shared" ca="1" si="340"/>
        <v>18.63</v>
      </c>
      <c r="T783" s="41">
        <f t="shared" ca="1" si="341"/>
        <v>13.76</v>
      </c>
      <c r="U783" s="14">
        <f t="shared" ca="1" si="342"/>
        <v>4913</v>
      </c>
      <c r="V783" s="14">
        <f t="shared" ca="1" si="328"/>
        <v>13926.309999999998</v>
      </c>
      <c r="W783" s="41">
        <f t="shared" ca="1" si="343"/>
        <v>19.12</v>
      </c>
      <c r="X783" s="41">
        <f t="shared" ca="1" si="344"/>
        <v>12.81</v>
      </c>
      <c r="Y783" s="14">
        <f t="shared" ca="1" si="345"/>
        <v>5072</v>
      </c>
      <c r="Z783" s="14">
        <f t="shared" ca="1" si="329"/>
        <v>22004.320000000003</v>
      </c>
      <c r="AA783" s="41">
        <f t="shared" ca="1" si="346"/>
        <v>18.46</v>
      </c>
      <c r="AB783" s="41">
        <f t="shared" ca="1" si="347"/>
        <v>12.67</v>
      </c>
      <c r="AC783" s="14">
        <f t="shared" ca="1" si="348"/>
        <v>5088</v>
      </c>
      <c r="AD783" s="14">
        <f t="shared" ca="1" si="330"/>
        <v>0</v>
      </c>
      <c r="AE783">
        <f t="shared" ca="1" si="331"/>
        <v>4</v>
      </c>
      <c r="AF783" s="46">
        <f t="shared" ca="1" si="332"/>
        <v>5787.5087881446743</v>
      </c>
      <c r="AH783" s="42">
        <f t="shared" ca="1" si="349"/>
        <v>0.95967680457570659</v>
      </c>
      <c r="AI783" s="42">
        <f t="shared" ca="1" si="349"/>
        <v>0.24377299427641519</v>
      </c>
      <c r="AJ783" s="42">
        <f t="shared" ca="1" si="349"/>
        <v>2.0081257384151452E-2</v>
      </c>
      <c r="AK783" s="42">
        <f t="shared" ca="1" si="349"/>
        <v>0.22029856332198028</v>
      </c>
      <c r="AL783" s="42">
        <f t="shared" ca="1" si="349"/>
        <v>0.42138464344894255</v>
      </c>
      <c r="AM783" s="42">
        <f t="shared" ca="1" si="349"/>
        <v>0.66940188451540261</v>
      </c>
    </row>
    <row r="784" spans="9:39" x14ac:dyDescent="0.3">
      <c r="I784">
        <v>781</v>
      </c>
      <c r="J784" s="14">
        <f t="shared" ca="1" si="333"/>
        <v>-58363</v>
      </c>
      <c r="K784" s="41">
        <f t="shared" ca="1" si="334"/>
        <v>19.05</v>
      </c>
      <c r="L784" s="41">
        <f t="shared" ca="1" si="335"/>
        <v>13.52</v>
      </c>
      <c r="M784" s="14">
        <f t="shared" ca="1" si="336"/>
        <v>5278</v>
      </c>
      <c r="N784" s="14">
        <f t="shared" ca="1" si="326"/>
        <v>19187.340000000007</v>
      </c>
      <c r="O784" s="41">
        <f t="shared" ca="1" si="337"/>
        <v>19.23</v>
      </c>
      <c r="P784" s="41">
        <f t="shared" ca="1" si="338"/>
        <v>12.83</v>
      </c>
      <c r="Q784" s="14">
        <f t="shared" ca="1" si="339"/>
        <v>4922</v>
      </c>
      <c r="R784" s="14">
        <f t="shared" ca="1" si="327"/>
        <v>21500.800000000003</v>
      </c>
      <c r="S784" s="41">
        <f t="shared" ca="1" si="340"/>
        <v>18.63</v>
      </c>
      <c r="T784" s="41">
        <f t="shared" ca="1" si="341"/>
        <v>12.71</v>
      </c>
      <c r="U784" s="14">
        <f t="shared" ca="1" si="342"/>
        <v>4925</v>
      </c>
      <c r="V784" s="14">
        <f t="shared" ca="1" si="328"/>
        <v>19155.999999999989</v>
      </c>
      <c r="W784" s="41">
        <f t="shared" ca="1" si="343"/>
        <v>18.190000000000001</v>
      </c>
      <c r="X784" s="41">
        <f t="shared" ca="1" si="344"/>
        <v>12.99</v>
      </c>
      <c r="Y784" s="14">
        <f t="shared" ca="1" si="345"/>
        <v>5160</v>
      </c>
      <c r="Z784" s="14">
        <f t="shared" ca="1" si="329"/>
        <v>16832.000000000007</v>
      </c>
      <c r="AA784" s="41">
        <f t="shared" ca="1" si="346"/>
        <v>19.350000000000001</v>
      </c>
      <c r="AB784" s="41">
        <f t="shared" ca="1" si="347"/>
        <v>13.92</v>
      </c>
      <c r="AC784" s="14">
        <f t="shared" ca="1" si="348"/>
        <v>5091</v>
      </c>
      <c r="AD784" s="14">
        <f t="shared" ca="1" si="330"/>
        <v>17644.130000000008</v>
      </c>
      <c r="AE784">
        <f t="shared" ca="1" si="331"/>
        <v>5</v>
      </c>
      <c r="AF784" s="46">
        <f t="shared" ca="1" si="332"/>
        <v>20259.327810756495</v>
      </c>
      <c r="AH784" s="42">
        <f t="shared" ca="1" si="349"/>
        <v>0.71141349731772885</v>
      </c>
      <c r="AI784" s="42">
        <f t="shared" ca="1" si="349"/>
        <v>6.4573229039970204E-2</v>
      </c>
      <c r="AJ784" s="42">
        <f t="shared" ca="1" si="349"/>
        <v>7.7073369376567169E-2</v>
      </c>
      <c r="AK784" s="42">
        <f t="shared" ca="1" si="349"/>
        <v>0.67975329586114175</v>
      </c>
      <c r="AL784" s="42">
        <f t="shared" ca="1" si="349"/>
        <v>0.17224882572884004</v>
      </c>
      <c r="AM784" s="42">
        <f t="shared" ca="1" si="349"/>
        <v>0.92230627099954066</v>
      </c>
    </row>
    <row r="785" spans="9:39" x14ac:dyDescent="0.3">
      <c r="I785">
        <v>782</v>
      </c>
      <c r="J785" s="14">
        <f t="shared" ca="1" si="333"/>
        <v>-62705</v>
      </c>
      <c r="K785" s="41">
        <f t="shared" ca="1" si="334"/>
        <v>19.260000000000002</v>
      </c>
      <c r="L785" s="41">
        <f t="shared" ca="1" si="335"/>
        <v>12.97</v>
      </c>
      <c r="M785" s="14">
        <f t="shared" ca="1" si="336"/>
        <v>5232</v>
      </c>
      <c r="N785" s="14">
        <f t="shared" ca="1" si="326"/>
        <v>22909.280000000006</v>
      </c>
      <c r="O785" s="41">
        <f t="shared" ca="1" si="337"/>
        <v>17.739999999999998</v>
      </c>
      <c r="P785" s="41">
        <f t="shared" ca="1" si="338"/>
        <v>13.11</v>
      </c>
      <c r="Q785" s="14">
        <f t="shared" ca="1" si="339"/>
        <v>5170</v>
      </c>
      <c r="R785" s="14">
        <f t="shared" ca="1" si="327"/>
        <v>13937.099999999995</v>
      </c>
      <c r="S785" s="41">
        <f t="shared" ca="1" si="340"/>
        <v>19.02</v>
      </c>
      <c r="T785" s="41">
        <f t="shared" ca="1" si="341"/>
        <v>13.92</v>
      </c>
      <c r="U785" s="14">
        <f t="shared" ca="1" si="342"/>
        <v>5037</v>
      </c>
      <c r="V785" s="14">
        <f t="shared" ca="1" si="328"/>
        <v>15688.699999999997</v>
      </c>
      <c r="W785" s="41">
        <f t="shared" ca="1" si="343"/>
        <v>18.3</v>
      </c>
      <c r="X785" s="41">
        <f t="shared" ca="1" si="344"/>
        <v>13.12</v>
      </c>
      <c r="Y785" s="14">
        <f t="shared" ca="1" si="345"/>
        <v>5161</v>
      </c>
      <c r="Z785" s="14">
        <f t="shared" ca="1" si="329"/>
        <v>16733.980000000007</v>
      </c>
      <c r="AA785" s="41">
        <f t="shared" ca="1" si="346"/>
        <v>18.170000000000002</v>
      </c>
      <c r="AB785" s="41">
        <f t="shared" ca="1" si="347"/>
        <v>13.2</v>
      </c>
      <c r="AC785" s="14">
        <f t="shared" ca="1" si="348"/>
        <v>5013</v>
      </c>
      <c r="AD785" s="14">
        <f t="shared" ca="1" si="330"/>
        <v>0</v>
      </c>
      <c r="AE785">
        <f t="shared" ca="1" si="331"/>
        <v>4</v>
      </c>
      <c r="AF785" s="46">
        <f t="shared" ca="1" si="332"/>
        <v>-2133.1016505001021</v>
      </c>
      <c r="AH785" s="42">
        <f t="shared" ca="1" si="349"/>
        <v>0.90625378873237139</v>
      </c>
      <c r="AI785" s="42">
        <f t="shared" ca="1" si="349"/>
        <v>0.86326692710414887</v>
      </c>
      <c r="AJ785" s="42">
        <f t="shared" ca="1" si="349"/>
        <v>0.68726778112960429</v>
      </c>
      <c r="AK785" s="42">
        <f t="shared" ca="1" si="349"/>
        <v>0.61188008204033717</v>
      </c>
      <c r="AL785" s="42">
        <f t="shared" ca="1" si="349"/>
        <v>0.10100335849447561</v>
      </c>
      <c r="AM785" s="42">
        <f t="shared" ca="1" si="349"/>
        <v>0.55118067663120063</v>
      </c>
    </row>
    <row r="786" spans="9:39" x14ac:dyDescent="0.3">
      <c r="I786">
        <v>783</v>
      </c>
      <c r="J786" s="14">
        <f t="shared" ca="1" si="333"/>
        <v>-63758</v>
      </c>
      <c r="K786" s="41">
        <f t="shared" ca="1" si="334"/>
        <v>17.82</v>
      </c>
      <c r="L786" s="41">
        <f t="shared" ca="1" si="335"/>
        <v>12.79</v>
      </c>
      <c r="M786" s="14">
        <f t="shared" ca="1" si="336"/>
        <v>5286</v>
      </c>
      <c r="N786" s="14">
        <f t="shared" ca="1" si="326"/>
        <v>16588.580000000005</v>
      </c>
      <c r="O786" s="41">
        <f t="shared" ca="1" si="337"/>
        <v>18.899999999999999</v>
      </c>
      <c r="P786" s="41">
        <f t="shared" ca="1" si="338"/>
        <v>13.35</v>
      </c>
      <c r="Q786" s="14">
        <f t="shared" ca="1" si="339"/>
        <v>5092</v>
      </c>
      <c r="R786" s="14">
        <f t="shared" ca="1" si="327"/>
        <v>18260.599999999995</v>
      </c>
      <c r="S786" s="41">
        <f t="shared" ca="1" si="340"/>
        <v>18.77</v>
      </c>
      <c r="T786" s="41">
        <f t="shared" ca="1" si="341"/>
        <v>12.77</v>
      </c>
      <c r="U786" s="14">
        <f t="shared" ca="1" si="342"/>
        <v>5177</v>
      </c>
      <c r="V786" s="14">
        <f t="shared" ca="1" si="328"/>
        <v>21062</v>
      </c>
      <c r="W786" s="41">
        <f t="shared" ca="1" si="343"/>
        <v>19.36</v>
      </c>
      <c r="X786" s="41">
        <f t="shared" ca="1" si="344"/>
        <v>13.77</v>
      </c>
      <c r="Y786" s="14">
        <f t="shared" ca="1" si="345"/>
        <v>5131</v>
      </c>
      <c r="Z786" s="14">
        <f t="shared" ca="1" si="329"/>
        <v>18682.29</v>
      </c>
      <c r="AA786" s="41">
        <f t="shared" ca="1" si="346"/>
        <v>17.89</v>
      </c>
      <c r="AB786" s="41">
        <f t="shared" ca="1" si="347"/>
        <v>12.79</v>
      </c>
      <c r="AC786" s="14">
        <f t="shared" ca="1" si="348"/>
        <v>4931</v>
      </c>
      <c r="AD786" s="14">
        <f t="shared" ca="1" si="330"/>
        <v>15148.100000000006</v>
      </c>
      <c r="AE786">
        <f t="shared" ca="1" si="331"/>
        <v>5</v>
      </c>
      <c r="AF786" s="46">
        <f t="shared" ca="1" si="332"/>
        <v>11269.055808964744</v>
      </c>
      <c r="AH786" s="42">
        <f t="shared" ca="1" si="349"/>
        <v>0.81499609327436418</v>
      </c>
      <c r="AI786" s="42">
        <f t="shared" ca="1" si="349"/>
        <v>0.52201646993071871</v>
      </c>
      <c r="AJ786" s="42">
        <f t="shared" ca="1" si="349"/>
        <v>0.1794246172860452</v>
      </c>
      <c r="AK786" s="42">
        <f t="shared" ca="1" si="349"/>
        <v>0.49836405996352195</v>
      </c>
      <c r="AL786" s="42">
        <f t="shared" ca="1" si="349"/>
        <v>8.5255294482819988E-3</v>
      </c>
      <c r="AM786" s="42">
        <f t="shared" ca="1" si="349"/>
        <v>0.99263550871941386</v>
      </c>
    </row>
    <row r="787" spans="9:39" x14ac:dyDescent="0.3">
      <c r="I787">
        <v>784</v>
      </c>
      <c r="J787" s="14">
        <f t="shared" ca="1" si="333"/>
        <v>-58311</v>
      </c>
      <c r="K787" s="41">
        <f t="shared" ca="1" si="334"/>
        <v>18.5</v>
      </c>
      <c r="L787" s="41">
        <f t="shared" ca="1" si="335"/>
        <v>13.12</v>
      </c>
      <c r="M787" s="14">
        <f t="shared" ca="1" si="336"/>
        <v>5110</v>
      </c>
      <c r="N787" s="14">
        <f t="shared" ca="1" si="326"/>
        <v>17491.800000000003</v>
      </c>
      <c r="O787" s="41">
        <f t="shared" ca="1" si="337"/>
        <v>18.36</v>
      </c>
      <c r="P787" s="41">
        <f t="shared" ca="1" si="338"/>
        <v>12.95</v>
      </c>
      <c r="Q787" s="14">
        <f t="shared" ca="1" si="339"/>
        <v>4901</v>
      </c>
      <c r="R787" s="14">
        <f t="shared" ca="1" si="327"/>
        <v>16514.41</v>
      </c>
      <c r="S787" s="41">
        <f t="shared" ca="1" si="340"/>
        <v>19.420000000000002</v>
      </c>
      <c r="T787" s="41">
        <f t="shared" ca="1" si="341"/>
        <v>12.77</v>
      </c>
      <c r="U787" s="14">
        <f t="shared" ca="1" si="342"/>
        <v>5199</v>
      </c>
      <c r="V787" s="14">
        <f t="shared" ca="1" si="328"/>
        <v>24573.350000000013</v>
      </c>
      <c r="W787" s="41">
        <f t="shared" ca="1" si="343"/>
        <v>18.22</v>
      </c>
      <c r="X787" s="41">
        <f t="shared" ca="1" si="344"/>
        <v>12.62</v>
      </c>
      <c r="Y787" s="14">
        <f t="shared" ca="1" si="345"/>
        <v>5010</v>
      </c>
      <c r="Z787" s="14">
        <f t="shared" ca="1" si="329"/>
        <v>18056</v>
      </c>
      <c r="AA787" s="41">
        <f t="shared" ca="1" si="346"/>
        <v>19.2</v>
      </c>
      <c r="AB787" s="41">
        <f t="shared" ca="1" si="347"/>
        <v>13.78</v>
      </c>
      <c r="AC787" s="14">
        <f t="shared" ca="1" si="348"/>
        <v>5016</v>
      </c>
      <c r="AD787" s="14">
        <f t="shared" ca="1" si="330"/>
        <v>17186.72</v>
      </c>
      <c r="AE787">
        <f t="shared" ca="1" si="331"/>
        <v>5</v>
      </c>
      <c r="AF787" s="46">
        <f t="shared" ca="1" si="332"/>
        <v>19495.927263236925</v>
      </c>
      <c r="AH787" s="42">
        <f t="shared" ca="1" si="349"/>
        <v>0.45098229910327403</v>
      </c>
      <c r="AI787" s="42">
        <f t="shared" ca="1" si="349"/>
        <v>5.2515292736061925E-2</v>
      </c>
      <c r="AJ787" s="42">
        <f t="shared" ca="1" si="349"/>
        <v>0.43876575368458115</v>
      </c>
      <c r="AK787" s="42">
        <f t="shared" ca="1" si="349"/>
        <v>0.84290933378765642</v>
      </c>
      <c r="AL787" s="42">
        <f t="shared" ca="1" si="349"/>
        <v>0.91835172060171932</v>
      </c>
      <c r="AM787" s="42">
        <f t="shared" ca="1" si="349"/>
        <v>0.92470642902737299</v>
      </c>
    </row>
    <row r="788" spans="9:39" x14ac:dyDescent="0.3">
      <c r="I788">
        <v>785</v>
      </c>
      <c r="J788" s="14">
        <f t="shared" ca="1" si="333"/>
        <v>-60087</v>
      </c>
      <c r="K788" s="41">
        <f t="shared" ca="1" si="334"/>
        <v>18.309999999999999</v>
      </c>
      <c r="L788" s="41">
        <f t="shared" ca="1" si="335"/>
        <v>13.27</v>
      </c>
      <c r="M788" s="14">
        <f t="shared" ca="1" si="336"/>
        <v>5117</v>
      </c>
      <c r="N788" s="14">
        <f t="shared" ca="1" si="326"/>
        <v>15789.679999999997</v>
      </c>
      <c r="O788" s="41">
        <f t="shared" ca="1" si="337"/>
        <v>18.53</v>
      </c>
      <c r="P788" s="41">
        <f t="shared" ca="1" si="338"/>
        <v>13.91</v>
      </c>
      <c r="Q788" s="14">
        <f t="shared" ca="1" si="339"/>
        <v>4996</v>
      </c>
      <c r="R788" s="14">
        <f t="shared" ca="1" si="327"/>
        <v>13081.520000000004</v>
      </c>
      <c r="S788" s="41">
        <f t="shared" ca="1" si="340"/>
        <v>19.21</v>
      </c>
      <c r="T788" s="41">
        <f t="shared" ca="1" si="341"/>
        <v>13.6</v>
      </c>
      <c r="U788" s="14">
        <f t="shared" ca="1" si="342"/>
        <v>5167</v>
      </c>
      <c r="V788" s="14">
        <f t="shared" ca="1" si="328"/>
        <v>18986.870000000006</v>
      </c>
      <c r="W788" s="41">
        <f t="shared" ca="1" si="343"/>
        <v>19.39</v>
      </c>
      <c r="X788" s="41">
        <f t="shared" ca="1" si="344"/>
        <v>13.54</v>
      </c>
      <c r="Y788" s="14">
        <f t="shared" ca="1" si="345"/>
        <v>5145</v>
      </c>
      <c r="Z788" s="14">
        <f t="shared" ca="1" si="329"/>
        <v>20098.250000000007</v>
      </c>
      <c r="AA788" s="41">
        <f t="shared" ca="1" si="346"/>
        <v>18.87</v>
      </c>
      <c r="AB788" s="41">
        <f t="shared" ca="1" si="347"/>
        <v>13.73</v>
      </c>
      <c r="AC788" s="14">
        <f t="shared" ca="1" si="348"/>
        <v>5067</v>
      </c>
      <c r="AD788" s="14">
        <f t="shared" ca="1" si="330"/>
        <v>16044.380000000005</v>
      </c>
      <c r="AE788">
        <f t="shared" ca="1" si="331"/>
        <v>5</v>
      </c>
      <c r="AF788" s="46">
        <f t="shared" ca="1" si="332"/>
        <v>9719.0221560818372</v>
      </c>
      <c r="AH788" s="42">
        <f t="shared" ca="1" si="349"/>
        <v>0.19253504056071302</v>
      </c>
      <c r="AI788" s="42">
        <f t="shared" ca="1" si="349"/>
        <v>4.7929754117842505E-3</v>
      </c>
      <c r="AJ788" s="42">
        <f t="shared" ca="1" si="349"/>
        <v>0.93126793570249644</v>
      </c>
      <c r="AK788" s="42">
        <f t="shared" ca="1" si="349"/>
        <v>0.42567031517553633</v>
      </c>
      <c r="AL788" s="42">
        <f t="shared" ca="1" si="349"/>
        <v>0.96352178086281859</v>
      </c>
      <c r="AM788" s="42">
        <f t="shared" ca="1" si="349"/>
        <v>0.8438768618232898</v>
      </c>
    </row>
    <row r="789" spans="9:39" x14ac:dyDescent="0.3">
      <c r="I789">
        <v>786</v>
      </c>
      <c r="J789" s="14">
        <f t="shared" ca="1" si="333"/>
        <v>-61177</v>
      </c>
      <c r="K789" s="41">
        <f t="shared" ca="1" si="334"/>
        <v>18.350000000000001</v>
      </c>
      <c r="L789" s="41">
        <f t="shared" ca="1" si="335"/>
        <v>13.38</v>
      </c>
      <c r="M789" s="14">
        <f t="shared" ca="1" si="336"/>
        <v>4934</v>
      </c>
      <c r="N789" s="14">
        <f t="shared" ca="1" si="326"/>
        <v>14521.980000000003</v>
      </c>
      <c r="O789" s="41">
        <f t="shared" ca="1" si="337"/>
        <v>17.96</v>
      </c>
      <c r="P789" s="41">
        <f t="shared" ca="1" si="338"/>
        <v>13.52</v>
      </c>
      <c r="Q789" s="14">
        <f t="shared" ca="1" si="339"/>
        <v>4919</v>
      </c>
      <c r="R789" s="14">
        <f t="shared" ca="1" si="327"/>
        <v>11840.360000000008</v>
      </c>
      <c r="S789" s="41">
        <f t="shared" ca="1" si="340"/>
        <v>18.690000000000001</v>
      </c>
      <c r="T789" s="41">
        <f t="shared" ca="1" si="341"/>
        <v>12.87</v>
      </c>
      <c r="U789" s="14">
        <f t="shared" ca="1" si="342"/>
        <v>5104</v>
      </c>
      <c r="V789" s="14">
        <f t="shared" ca="1" si="328"/>
        <v>19705.28000000001</v>
      </c>
      <c r="W789" s="41">
        <f t="shared" ca="1" si="343"/>
        <v>18.510000000000002</v>
      </c>
      <c r="X789" s="41">
        <f t="shared" ca="1" si="344"/>
        <v>13.96</v>
      </c>
      <c r="Y789" s="14">
        <f t="shared" ca="1" si="345"/>
        <v>4912</v>
      </c>
      <c r="Z789" s="14">
        <f t="shared" ca="1" si="329"/>
        <v>12349.600000000002</v>
      </c>
      <c r="AA789" s="41">
        <f t="shared" ca="1" si="346"/>
        <v>19.32</v>
      </c>
      <c r="AB789" s="41">
        <f t="shared" ca="1" si="347"/>
        <v>13.55</v>
      </c>
      <c r="AC789" s="14">
        <f t="shared" ca="1" si="348"/>
        <v>5011</v>
      </c>
      <c r="AD789" s="14">
        <f t="shared" ca="1" si="330"/>
        <v>0</v>
      </c>
      <c r="AE789">
        <f t="shared" ca="1" si="331"/>
        <v>4</v>
      </c>
      <c r="AF789" s="46">
        <f t="shared" ca="1" si="332"/>
        <v>-10011.478915436315</v>
      </c>
      <c r="AH789" s="42">
        <f t="shared" ca="1" si="349"/>
        <v>3.9540997658605748E-2</v>
      </c>
      <c r="AI789" s="42">
        <f t="shared" ca="1" si="349"/>
        <v>8.5917638992340728E-2</v>
      </c>
      <c r="AJ789" s="42">
        <f t="shared" ca="1" si="349"/>
        <v>0.22736523425076505</v>
      </c>
      <c r="AK789" s="42">
        <f t="shared" ca="1" si="349"/>
        <v>7.4961171608094568E-2</v>
      </c>
      <c r="AL789" s="42">
        <f t="shared" ca="1" si="349"/>
        <v>0.12295053726433425</v>
      </c>
      <c r="AM789" s="42">
        <f t="shared" ca="1" si="349"/>
        <v>0.14865483860049888</v>
      </c>
    </row>
    <row r="790" spans="9:39" x14ac:dyDescent="0.3">
      <c r="I790">
        <v>787</v>
      </c>
      <c r="J790" s="14">
        <f t="shared" ca="1" si="333"/>
        <v>-58577</v>
      </c>
      <c r="K790" s="41">
        <f t="shared" ca="1" si="334"/>
        <v>17.940000000000001</v>
      </c>
      <c r="L790" s="41">
        <f t="shared" ca="1" si="335"/>
        <v>12.89</v>
      </c>
      <c r="M790" s="14">
        <f t="shared" ca="1" si="336"/>
        <v>5332</v>
      </c>
      <c r="N790" s="14">
        <f t="shared" ca="1" si="326"/>
        <v>16926.600000000002</v>
      </c>
      <c r="O790" s="41">
        <f t="shared" ca="1" si="337"/>
        <v>17.86</v>
      </c>
      <c r="P790" s="41">
        <f t="shared" ca="1" si="338"/>
        <v>13.88</v>
      </c>
      <c r="Q790" s="14">
        <f t="shared" ca="1" si="339"/>
        <v>5071</v>
      </c>
      <c r="R790" s="14">
        <f t="shared" ca="1" si="327"/>
        <v>10182.579999999994</v>
      </c>
      <c r="S790" s="41">
        <f t="shared" ca="1" si="340"/>
        <v>17.78</v>
      </c>
      <c r="T790" s="41">
        <f t="shared" ca="1" si="341"/>
        <v>13.27</v>
      </c>
      <c r="U790" s="14">
        <f t="shared" ca="1" si="342"/>
        <v>5200</v>
      </c>
      <c r="V790" s="14">
        <f t="shared" ca="1" si="328"/>
        <v>13452.000000000007</v>
      </c>
      <c r="W790" s="41">
        <f t="shared" ca="1" si="343"/>
        <v>19.489999999999998</v>
      </c>
      <c r="X790" s="41">
        <f t="shared" ca="1" si="344"/>
        <v>13.48</v>
      </c>
      <c r="Y790" s="14">
        <f t="shared" ca="1" si="345"/>
        <v>5189</v>
      </c>
      <c r="Z790" s="14">
        <f t="shared" ca="1" si="329"/>
        <v>21185.889999999989</v>
      </c>
      <c r="AA790" s="41">
        <f t="shared" ca="1" si="346"/>
        <v>19.3</v>
      </c>
      <c r="AB790" s="41">
        <f t="shared" ca="1" si="347"/>
        <v>12.89</v>
      </c>
      <c r="AC790" s="14">
        <f t="shared" ca="1" si="348"/>
        <v>5123</v>
      </c>
      <c r="AD790" s="14">
        <f t="shared" ca="1" si="330"/>
        <v>0</v>
      </c>
      <c r="AE790">
        <f t="shared" ca="1" si="331"/>
        <v>4</v>
      </c>
      <c r="AF790" s="46">
        <f t="shared" ca="1" si="332"/>
        <v>-5160.6430843337766</v>
      </c>
      <c r="AH790" s="42">
        <f t="shared" ca="1" si="349"/>
        <v>0.80781043495789484</v>
      </c>
      <c r="AI790" s="42">
        <f t="shared" ca="1" si="349"/>
        <v>0.37212558463300027</v>
      </c>
      <c r="AJ790" s="42">
        <f t="shared" ca="1" si="349"/>
        <v>0.3784469262148219</v>
      </c>
      <c r="AK790" s="42">
        <f t="shared" ca="1" si="349"/>
        <v>0.28569629646596439</v>
      </c>
      <c r="AL790" s="42">
        <f t="shared" ca="1" si="349"/>
        <v>0.26045791650310413</v>
      </c>
      <c r="AM790" s="42">
        <f t="shared" ca="1" si="349"/>
        <v>0.15193099787122499</v>
      </c>
    </row>
    <row r="791" spans="9:39" x14ac:dyDescent="0.3">
      <c r="I791">
        <v>788</v>
      </c>
      <c r="J791" s="14">
        <f t="shared" ca="1" si="333"/>
        <v>-59663</v>
      </c>
      <c r="K791" s="41">
        <f t="shared" ca="1" si="334"/>
        <v>18.989999999999998</v>
      </c>
      <c r="L791" s="41">
        <f t="shared" ca="1" si="335"/>
        <v>13.5</v>
      </c>
      <c r="M791" s="14">
        <f t="shared" ca="1" si="336"/>
        <v>5003</v>
      </c>
      <c r="N791" s="14">
        <f t="shared" ca="1" si="326"/>
        <v>17466.469999999994</v>
      </c>
      <c r="O791" s="41">
        <f t="shared" ca="1" si="337"/>
        <v>19.29</v>
      </c>
      <c r="P791" s="41">
        <f t="shared" ca="1" si="338"/>
        <v>13.73</v>
      </c>
      <c r="Q791" s="14">
        <f t="shared" ca="1" si="339"/>
        <v>5006</v>
      </c>
      <c r="R791" s="14">
        <f t="shared" ca="1" si="327"/>
        <v>17833.359999999993</v>
      </c>
      <c r="S791" s="41">
        <f t="shared" ca="1" si="340"/>
        <v>19.38</v>
      </c>
      <c r="T791" s="41">
        <f t="shared" ca="1" si="341"/>
        <v>13.53</v>
      </c>
      <c r="U791" s="14">
        <f t="shared" ca="1" si="342"/>
        <v>4903</v>
      </c>
      <c r="V791" s="14">
        <f t="shared" ca="1" si="328"/>
        <v>18682.55</v>
      </c>
      <c r="W791" s="41">
        <f t="shared" ca="1" si="343"/>
        <v>18.84</v>
      </c>
      <c r="X791" s="41">
        <f t="shared" ca="1" si="344"/>
        <v>13.85</v>
      </c>
      <c r="Y791" s="14">
        <f t="shared" ca="1" si="345"/>
        <v>5115</v>
      </c>
      <c r="Z791" s="14">
        <f t="shared" ca="1" si="329"/>
        <v>15523.850000000002</v>
      </c>
      <c r="AA791" s="41">
        <f t="shared" ca="1" si="346"/>
        <v>17.940000000000001</v>
      </c>
      <c r="AB791" s="41">
        <f t="shared" ca="1" si="347"/>
        <v>12.92</v>
      </c>
      <c r="AC791" s="14">
        <f t="shared" ca="1" si="348"/>
        <v>5178</v>
      </c>
      <c r="AD791" s="14">
        <f t="shared" ca="1" si="330"/>
        <v>0</v>
      </c>
      <c r="AE791">
        <f t="shared" ca="1" si="331"/>
        <v>4</v>
      </c>
      <c r="AF791" s="46">
        <f t="shared" ca="1" si="332"/>
        <v>631.13325524288291</v>
      </c>
      <c r="AH791" s="42">
        <f t="shared" ca="1" si="349"/>
        <v>0.61597594282411239</v>
      </c>
      <c r="AI791" s="42">
        <f t="shared" ca="1" si="349"/>
        <v>0.21642911505363571</v>
      </c>
      <c r="AJ791" s="42">
        <f t="shared" ca="1" si="349"/>
        <v>6.5206131295022507E-2</v>
      </c>
      <c r="AK791" s="42">
        <f t="shared" ca="1" si="349"/>
        <v>0.91884009252170573</v>
      </c>
      <c r="AL791" s="42">
        <f t="shared" ca="1" si="349"/>
        <v>0.15797528246191428</v>
      </c>
      <c r="AM791" s="42">
        <f t="shared" ca="1" si="349"/>
        <v>0.45742942321204372</v>
      </c>
    </row>
    <row r="792" spans="9:39" x14ac:dyDescent="0.3">
      <c r="I792">
        <v>789</v>
      </c>
      <c r="J792" s="14">
        <f t="shared" ca="1" si="333"/>
        <v>-60219</v>
      </c>
      <c r="K792" s="41">
        <f t="shared" ca="1" si="334"/>
        <v>18.95</v>
      </c>
      <c r="L792" s="41">
        <f t="shared" ca="1" si="335"/>
        <v>12.71</v>
      </c>
      <c r="M792" s="14">
        <f t="shared" ca="1" si="336"/>
        <v>5166</v>
      </c>
      <c r="N792" s="14">
        <f t="shared" ca="1" si="326"/>
        <v>22235.839999999993</v>
      </c>
      <c r="O792" s="41">
        <f t="shared" ca="1" si="337"/>
        <v>18.2</v>
      </c>
      <c r="P792" s="41">
        <f t="shared" ca="1" si="338"/>
        <v>12.55</v>
      </c>
      <c r="Q792" s="14" t="b">
        <f t="shared" ca="1" si="339"/>
        <v>0</v>
      </c>
      <c r="R792" s="14">
        <f t="shared" ca="1" si="327"/>
        <v>-10000</v>
      </c>
      <c r="S792" s="41">
        <f t="shared" ca="1" si="340"/>
        <v>18.89</v>
      </c>
      <c r="T792" s="41">
        <f t="shared" ca="1" si="341"/>
        <v>13.99</v>
      </c>
      <c r="U792" s="14">
        <f t="shared" ca="1" si="342"/>
        <v>5006</v>
      </c>
      <c r="V792" s="14">
        <f t="shared" ca="1" si="328"/>
        <v>14529.400000000001</v>
      </c>
      <c r="W792" s="41">
        <f t="shared" ca="1" si="343"/>
        <v>18.399999999999999</v>
      </c>
      <c r="X792" s="41">
        <f t="shared" ca="1" si="344"/>
        <v>12.59</v>
      </c>
      <c r="Y792" s="14">
        <f t="shared" ca="1" si="345"/>
        <v>5087</v>
      </c>
      <c r="Z792" s="14">
        <f t="shared" ca="1" si="329"/>
        <v>19555.469999999994</v>
      </c>
      <c r="AA792" s="41">
        <f t="shared" ca="1" si="346"/>
        <v>18.53</v>
      </c>
      <c r="AB792" s="41">
        <f t="shared" ca="1" si="347"/>
        <v>12.63</v>
      </c>
      <c r="AC792" s="14">
        <f t="shared" ca="1" si="348"/>
        <v>5042</v>
      </c>
      <c r="AD792" s="14">
        <f t="shared" ca="1" si="330"/>
        <v>19747.800000000003</v>
      </c>
      <c r="AE792">
        <f t="shared" ca="1" si="331"/>
        <v>5</v>
      </c>
      <c r="AF792" s="46">
        <f t="shared" ca="1" si="332"/>
        <v>-5373.7015352052294</v>
      </c>
      <c r="AH792" s="42">
        <f t="shared" ca="1" si="349"/>
        <v>0.37222501281422127</v>
      </c>
      <c r="AI792" s="42">
        <f t="shared" ca="1" si="349"/>
        <v>0.56110188106098002</v>
      </c>
      <c r="AJ792" s="42">
        <f t="shared" ca="1" si="349"/>
        <v>0.33389728993750101</v>
      </c>
      <c r="AK792" s="42">
        <f t="shared" ca="1" si="349"/>
        <v>0.16439058937018081</v>
      </c>
      <c r="AL792" s="42">
        <f t="shared" ca="1" si="349"/>
        <v>0.88285155067593724</v>
      </c>
      <c r="AM792" s="42">
        <f t="shared" ca="1" si="349"/>
        <v>0.95394346961427845</v>
      </c>
    </row>
    <row r="793" spans="9:39" x14ac:dyDescent="0.3">
      <c r="I793">
        <v>790</v>
      </c>
      <c r="J793" s="14">
        <f t="shared" ca="1" si="333"/>
        <v>-59844</v>
      </c>
      <c r="K793" s="41">
        <f t="shared" ca="1" si="334"/>
        <v>19</v>
      </c>
      <c r="L793" s="41">
        <f t="shared" ca="1" si="335"/>
        <v>13.54</v>
      </c>
      <c r="M793" s="14">
        <f t="shared" ca="1" si="336"/>
        <v>5188</v>
      </c>
      <c r="N793" s="14">
        <f t="shared" ca="1" si="326"/>
        <v>18326.480000000003</v>
      </c>
      <c r="O793" s="41">
        <f t="shared" ca="1" si="337"/>
        <v>18.05</v>
      </c>
      <c r="P793" s="41">
        <f t="shared" ca="1" si="338"/>
        <v>13.24</v>
      </c>
      <c r="Q793" s="14">
        <f t="shared" ca="1" si="339"/>
        <v>5097</v>
      </c>
      <c r="R793" s="14">
        <f t="shared" ca="1" si="327"/>
        <v>14516.570000000003</v>
      </c>
      <c r="S793" s="41">
        <f t="shared" ca="1" si="340"/>
        <v>19.100000000000001</v>
      </c>
      <c r="T793" s="41">
        <f t="shared" ca="1" si="341"/>
        <v>13.17</v>
      </c>
      <c r="U793" s="14">
        <f t="shared" ca="1" si="342"/>
        <v>5179</v>
      </c>
      <c r="V793" s="14">
        <f t="shared" ca="1" si="328"/>
        <v>20711.470000000008</v>
      </c>
      <c r="W793" s="41">
        <f t="shared" ca="1" si="343"/>
        <v>17.79</v>
      </c>
      <c r="X793" s="41">
        <f t="shared" ca="1" si="344"/>
        <v>13.22</v>
      </c>
      <c r="Y793" s="14">
        <f t="shared" ca="1" si="345"/>
        <v>5007</v>
      </c>
      <c r="Z793" s="14">
        <f t="shared" ca="1" si="329"/>
        <v>12881.989999999994</v>
      </c>
      <c r="AA793" s="41">
        <f t="shared" ca="1" si="346"/>
        <v>18.23</v>
      </c>
      <c r="AB793" s="41">
        <f t="shared" ca="1" si="347"/>
        <v>13.35</v>
      </c>
      <c r="AC793" s="14">
        <f t="shared" ca="1" si="348"/>
        <v>5063</v>
      </c>
      <c r="AD793" s="14">
        <f t="shared" ca="1" si="330"/>
        <v>14707.440000000002</v>
      </c>
      <c r="AE793">
        <f t="shared" ca="1" si="331"/>
        <v>5</v>
      </c>
      <c r="AF793" s="46">
        <f t="shared" ca="1" si="332"/>
        <v>8442.0515844027832</v>
      </c>
      <c r="AH793" s="42">
        <f t="shared" ca="1" si="349"/>
        <v>0.10608050959370874</v>
      </c>
      <c r="AI793" s="42">
        <f t="shared" ca="1" si="349"/>
        <v>0.31419172891725466</v>
      </c>
      <c r="AJ793" s="42">
        <f t="shared" ca="1" si="349"/>
        <v>0.2106581054937936</v>
      </c>
      <c r="AK793" s="42">
        <f t="shared" ca="1" si="349"/>
        <v>0.60915753096970526</v>
      </c>
      <c r="AL793" s="42">
        <f t="shared" ca="1" si="349"/>
        <v>0.53443110170013741</v>
      </c>
      <c r="AM793" s="42">
        <f t="shared" ca="1" si="349"/>
        <v>0.75958996620610386</v>
      </c>
    </row>
    <row r="794" spans="9:39" x14ac:dyDescent="0.3">
      <c r="I794">
        <v>791</v>
      </c>
      <c r="J794" s="14">
        <f t="shared" ca="1" si="333"/>
        <v>-59096</v>
      </c>
      <c r="K794" s="41">
        <f t="shared" ca="1" si="334"/>
        <v>19.09</v>
      </c>
      <c r="L794" s="41">
        <f t="shared" ca="1" si="335"/>
        <v>12.65</v>
      </c>
      <c r="M794" s="14">
        <f t="shared" ca="1" si="336"/>
        <v>5303</v>
      </c>
      <c r="N794" s="14">
        <f t="shared" ca="1" si="326"/>
        <v>24151.32</v>
      </c>
      <c r="O794" s="41">
        <f t="shared" ca="1" si="337"/>
        <v>17.739999999999998</v>
      </c>
      <c r="P794" s="41">
        <f t="shared" ca="1" si="338"/>
        <v>13.65</v>
      </c>
      <c r="Q794" s="14">
        <f t="shared" ca="1" si="339"/>
        <v>5111</v>
      </c>
      <c r="R794" s="14">
        <f t="shared" ca="1" si="327"/>
        <v>10903.989999999991</v>
      </c>
      <c r="S794" s="41">
        <f t="shared" ca="1" si="340"/>
        <v>19.489999999999998</v>
      </c>
      <c r="T794" s="41">
        <f t="shared" ca="1" si="341"/>
        <v>12.62</v>
      </c>
      <c r="U794" s="14">
        <f t="shared" ca="1" si="342"/>
        <v>5168</v>
      </c>
      <c r="V794" s="14">
        <f t="shared" ca="1" si="328"/>
        <v>25504.159999999996</v>
      </c>
      <c r="W794" s="41">
        <f t="shared" ca="1" si="343"/>
        <v>18.16</v>
      </c>
      <c r="X794" s="41">
        <f t="shared" ca="1" si="344"/>
        <v>12.9</v>
      </c>
      <c r="Y794" s="14">
        <f t="shared" ca="1" si="345"/>
        <v>5005</v>
      </c>
      <c r="Z794" s="14">
        <f t="shared" ca="1" si="329"/>
        <v>16326.3</v>
      </c>
      <c r="AA794" s="41">
        <f t="shared" ca="1" si="346"/>
        <v>18.440000000000001</v>
      </c>
      <c r="AB794" s="41">
        <f t="shared" ca="1" si="347"/>
        <v>13.87</v>
      </c>
      <c r="AC794" s="14">
        <f t="shared" ca="1" si="348"/>
        <v>5155</v>
      </c>
      <c r="AD794" s="14">
        <f t="shared" ca="1" si="330"/>
        <v>13558.350000000009</v>
      </c>
      <c r="AE794">
        <f t="shared" ca="1" si="331"/>
        <v>5</v>
      </c>
      <c r="AF794" s="46">
        <f t="shared" ca="1" si="332"/>
        <v>16858.592064751661</v>
      </c>
      <c r="AH794" s="42">
        <f t="shared" ca="1" si="349"/>
        <v>0.7968129788043351</v>
      </c>
      <c r="AI794" s="42">
        <f t="shared" ca="1" si="349"/>
        <v>0.37868822440170269</v>
      </c>
      <c r="AJ794" s="42">
        <f t="shared" ca="1" si="349"/>
        <v>0.65107595882825553</v>
      </c>
      <c r="AK794" s="42">
        <f t="shared" ca="1" si="349"/>
        <v>0.32024560551156001</v>
      </c>
      <c r="AL794" s="42">
        <f t="shared" ca="1" si="349"/>
        <v>0.44684575985725294</v>
      </c>
      <c r="AM794" s="42">
        <f t="shared" ca="1" si="349"/>
        <v>0.82404012950643379</v>
      </c>
    </row>
    <row r="795" spans="9:39" x14ac:dyDescent="0.3">
      <c r="I795">
        <v>792</v>
      </c>
      <c r="J795" s="14">
        <f t="shared" ca="1" si="333"/>
        <v>-62407</v>
      </c>
      <c r="K795" s="41">
        <f t="shared" ca="1" si="334"/>
        <v>17.77</v>
      </c>
      <c r="L795" s="41">
        <f t="shared" ca="1" si="335"/>
        <v>13.38</v>
      </c>
      <c r="M795" s="14">
        <f t="shared" ca="1" si="336"/>
        <v>5086</v>
      </c>
      <c r="N795" s="14">
        <f t="shared" ca="1" si="326"/>
        <v>12327.539999999994</v>
      </c>
      <c r="O795" s="41">
        <f t="shared" ca="1" si="337"/>
        <v>19.059999999999999</v>
      </c>
      <c r="P795" s="41">
        <f t="shared" ca="1" si="338"/>
        <v>13.86</v>
      </c>
      <c r="Q795" s="14" t="b">
        <f t="shared" ca="1" si="339"/>
        <v>0</v>
      </c>
      <c r="R795" s="14">
        <f t="shared" ca="1" si="327"/>
        <v>-10000</v>
      </c>
      <c r="S795" s="41">
        <f t="shared" ca="1" si="340"/>
        <v>19.16</v>
      </c>
      <c r="T795" s="41">
        <f t="shared" ca="1" si="341"/>
        <v>13.82</v>
      </c>
      <c r="U795" s="14">
        <f t="shared" ca="1" si="342"/>
        <v>5025</v>
      </c>
      <c r="V795" s="14">
        <f t="shared" ca="1" si="328"/>
        <v>16833.5</v>
      </c>
      <c r="W795" s="41">
        <f t="shared" ca="1" si="343"/>
        <v>18.190000000000001</v>
      </c>
      <c r="X795" s="41">
        <f t="shared" ca="1" si="344"/>
        <v>12.82</v>
      </c>
      <c r="Y795" s="14">
        <f t="shared" ca="1" si="345"/>
        <v>5172</v>
      </c>
      <c r="Z795" s="14">
        <f t="shared" ca="1" si="329"/>
        <v>0</v>
      </c>
      <c r="AA795" s="41">
        <f t="shared" ca="1" si="346"/>
        <v>18.12</v>
      </c>
      <c r="AB795" s="41">
        <f t="shared" ca="1" si="347"/>
        <v>12.53</v>
      </c>
      <c r="AC795" s="14">
        <f t="shared" ca="1" si="348"/>
        <v>5164</v>
      </c>
      <c r="AD795" s="14">
        <f t="shared" ca="1" si="330"/>
        <v>0</v>
      </c>
      <c r="AE795">
        <f t="shared" ca="1" si="331"/>
        <v>3</v>
      </c>
      <c r="AF795" s="46">
        <f t="shared" ca="1" si="332"/>
        <v>-42965.545737959459</v>
      </c>
      <c r="AH795" s="42">
        <f t="shared" ca="1" si="349"/>
        <v>0.65632052509592254</v>
      </c>
      <c r="AI795" s="42">
        <f t="shared" ca="1" si="349"/>
        <v>0.60226866961161074</v>
      </c>
      <c r="AJ795" s="42">
        <f t="shared" ca="1" si="349"/>
        <v>0.23420984831786529</v>
      </c>
      <c r="AK795" s="42">
        <f t="shared" ca="1" si="349"/>
        <v>0.2275339737699954</v>
      </c>
      <c r="AL795" s="42">
        <f t="shared" ca="1" si="349"/>
        <v>0.95555361738551781</v>
      </c>
      <c r="AM795" s="42">
        <f t="shared" ca="1" si="349"/>
        <v>5.9397478384504931E-2</v>
      </c>
    </row>
    <row r="796" spans="9:39" x14ac:dyDescent="0.3">
      <c r="I796">
        <v>793</v>
      </c>
      <c r="J796" s="14">
        <f t="shared" ca="1" si="333"/>
        <v>-63642</v>
      </c>
      <c r="K796" s="41">
        <f t="shared" ca="1" si="334"/>
        <v>18.059999999999999</v>
      </c>
      <c r="L796" s="41">
        <f t="shared" ca="1" si="335"/>
        <v>13.01</v>
      </c>
      <c r="M796" s="14">
        <f t="shared" ca="1" si="336"/>
        <v>5086</v>
      </c>
      <c r="N796" s="14">
        <f t="shared" ca="1" si="326"/>
        <v>15684.299999999996</v>
      </c>
      <c r="O796" s="41">
        <f t="shared" ca="1" si="337"/>
        <v>18.63</v>
      </c>
      <c r="P796" s="41">
        <f t="shared" ca="1" si="338"/>
        <v>13.5</v>
      </c>
      <c r="Q796" s="14">
        <f t="shared" ca="1" si="339"/>
        <v>5058</v>
      </c>
      <c r="R796" s="14">
        <f t="shared" ca="1" si="327"/>
        <v>15947.539999999994</v>
      </c>
      <c r="S796" s="41">
        <f t="shared" ca="1" si="340"/>
        <v>18.34</v>
      </c>
      <c r="T796" s="41">
        <f t="shared" ca="1" si="341"/>
        <v>13.52</v>
      </c>
      <c r="U796" s="14">
        <f t="shared" ca="1" si="342"/>
        <v>5014</v>
      </c>
      <c r="V796" s="14">
        <f t="shared" ca="1" si="328"/>
        <v>14167.480000000003</v>
      </c>
      <c r="W796" s="41">
        <f t="shared" ca="1" si="343"/>
        <v>19.059999999999999</v>
      </c>
      <c r="X796" s="41">
        <f t="shared" ca="1" si="344"/>
        <v>13.64</v>
      </c>
      <c r="Y796" s="14">
        <f t="shared" ca="1" si="345"/>
        <v>5146</v>
      </c>
      <c r="Z796" s="14">
        <f t="shared" ca="1" si="329"/>
        <v>17891.319999999989</v>
      </c>
      <c r="AA796" s="41">
        <f t="shared" ca="1" si="346"/>
        <v>17.95</v>
      </c>
      <c r="AB796" s="41">
        <f t="shared" ca="1" si="347"/>
        <v>13.33</v>
      </c>
      <c r="AC796" s="14">
        <f t="shared" ca="1" si="348"/>
        <v>5108</v>
      </c>
      <c r="AD796" s="14">
        <f t="shared" ca="1" si="330"/>
        <v>0</v>
      </c>
      <c r="AE796">
        <f t="shared" ca="1" si="331"/>
        <v>4</v>
      </c>
      <c r="AF796" s="46">
        <f t="shared" ca="1" si="332"/>
        <v>-8099.3831510518194</v>
      </c>
      <c r="AH796" s="42">
        <f t="shared" ca="1" si="349"/>
        <v>0.69525885879303384</v>
      </c>
      <c r="AI796" s="42">
        <f t="shared" ca="1" si="349"/>
        <v>0.6284452828625533</v>
      </c>
      <c r="AJ796" s="42">
        <f t="shared" ca="1" si="349"/>
        <v>0.59387717092194581</v>
      </c>
      <c r="AK796" s="42">
        <f t="shared" ca="1" si="349"/>
        <v>0.37702092076895155</v>
      </c>
      <c r="AL796" s="42">
        <f t="shared" ca="1" si="349"/>
        <v>0.41605904985212283</v>
      </c>
      <c r="AM796" s="42">
        <f t="shared" ca="1" si="349"/>
        <v>0.53795574374575394</v>
      </c>
    </row>
    <row r="797" spans="9:39" x14ac:dyDescent="0.3">
      <c r="I797">
        <v>794</v>
      </c>
      <c r="J797" s="14">
        <f t="shared" ca="1" si="333"/>
        <v>-59205</v>
      </c>
      <c r="K797" s="41">
        <f t="shared" ca="1" si="334"/>
        <v>19.37</v>
      </c>
      <c r="L797" s="41">
        <f t="shared" ca="1" si="335"/>
        <v>13.57</v>
      </c>
      <c r="M797" s="14">
        <f t="shared" ca="1" si="336"/>
        <v>5223</v>
      </c>
      <c r="N797" s="14">
        <f t="shared" ca="1" si="326"/>
        <v>20293.400000000005</v>
      </c>
      <c r="O797" s="41">
        <f t="shared" ca="1" si="337"/>
        <v>18.670000000000002</v>
      </c>
      <c r="P797" s="41">
        <f t="shared" ca="1" si="338"/>
        <v>13.59</v>
      </c>
      <c r="Q797" s="14">
        <f t="shared" ca="1" si="339"/>
        <v>4958</v>
      </c>
      <c r="R797" s="14">
        <f t="shared" ca="1" si="327"/>
        <v>15186.64000000001</v>
      </c>
      <c r="S797" s="41">
        <f t="shared" ca="1" si="340"/>
        <v>18.37</v>
      </c>
      <c r="T797" s="41">
        <f t="shared" ca="1" si="341"/>
        <v>13.64</v>
      </c>
      <c r="U797" s="14">
        <f t="shared" ca="1" si="342"/>
        <v>5062</v>
      </c>
      <c r="V797" s="14">
        <f t="shared" ca="1" si="328"/>
        <v>13943.260000000002</v>
      </c>
      <c r="W797" s="41">
        <f t="shared" ca="1" si="343"/>
        <v>17.940000000000001</v>
      </c>
      <c r="X797" s="41">
        <f t="shared" ca="1" si="344"/>
        <v>13.95</v>
      </c>
      <c r="Y797" s="14">
        <f t="shared" ca="1" si="345"/>
        <v>5167</v>
      </c>
      <c r="Z797" s="14">
        <f t="shared" ca="1" si="329"/>
        <v>10616.330000000009</v>
      </c>
      <c r="AA797" s="41">
        <f t="shared" ca="1" si="346"/>
        <v>18.53</v>
      </c>
      <c r="AB797" s="41">
        <f t="shared" ca="1" si="347"/>
        <v>12.99</v>
      </c>
      <c r="AC797" s="14">
        <f t="shared" ca="1" si="348"/>
        <v>5103</v>
      </c>
      <c r="AD797" s="14">
        <f t="shared" ca="1" si="330"/>
        <v>0</v>
      </c>
      <c r="AE797">
        <f t="shared" ca="1" si="331"/>
        <v>4</v>
      </c>
      <c r="AF797" s="46">
        <f t="shared" ca="1" si="332"/>
        <v>-6064.2167914277225</v>
      </c>
      <c r="AH797" s="42">
        <f t="shared" ca="1" si="349"/>
        <v>0.90628178344405408</v>
      </c>
      <c r="AI797" s="42">
        <f t="shared" ca="1" si="349"/>
        <v>8.914000608031325E-2</v>
      </c>
      <c r="AJ797" s="42">
        <f t="shared" ca="1" si="349"/>
        <v>0.40555239949983368</v>
      </c>
      <c r="AK797" s="42">
        <f t="shared" ca="1" si="349"/>
        <v>0.28039838318747567</v>
      </c>
      <c r="AL797" s="42">
        <f t="shared" ca="1" si="349"/>
        <v>0.95149938610453788</v>
      </c>
      <c r="AM797" s="42">
        <f t="shared" ca="1" si="349"/>
        <v>0.30819266228965891</v>
      </c>
    </row>
    <row r="798" spans="9:39" x14ac:dyDescent="0.3">
      <c r="I798">
        <v>795</v>
      </c>
      <c r="J798" s="14">
        <f t="shared" ca="1" si="333"/>
        <v>-63175</v>
      </c>
      <c r="K798" s="41">
        <f t="shared" ca="1" si="334"/>
        <v>18.96</v>
      </c>
      <c r="L798" s="41">
        <f t="shared" ca="1" si="335"/>
        <v>13.56</v>
      </c>
      <c r="M798" s="14">
        <f t="shared" ca="1" si="336"/>
        <v>5027</v>
      </c>
      <c r="N798" s="14">
        <f t="shared" ca="1" si="326"/>
        <v>17145.800000000003</v>
      </c>
      <c r="O798" s="41">
        <f t="shared" ca="1" si="337"/>
        <v>17.829999999999998</v>
      </c>
      <c r="P798" s="41">
        <f t="shared" ca="1" si="338"/>
        <v>12.71</v>
      </c>
      <c r="Q798" s="14">
        <f t="shared" ca="1" si="339"/>
        <v>4976</v>
      </c>
      <c r="R798" s="14">
        <f t="shared" ca="1" si="327"/>
        <v>15477.119999999988</v>
      </c>
      <c r="S798" s="41">
        <f t="shared" ca="1" si="340"/>
        <v>19.399999999999999</v>
      </c>
      <c r="T798" s="41">
        <f t="shared" ca="1" si="341"/>
        <v>13.49</v>
      </c>
      <c r="U798" s="14">
        <f t="shared" ca="1" si="342"/>
        <v>5017</v>
      </c>
      <c r="V798" s="14">
        <f t="shared" ca="1" si="328"/>
        <v>19650.46999999999</v>
      </c>
      <c r="W798" s="41">
        <f t="shared" ca="1" si="343"/>
        <v>18.41</v>
      </c>
      <c r="X798" s="41">
        <f t="shared" ca="1" si="344"/>
        <v>13.83</v>
      </c>
      <c r="Y798" s="14">
        <f t="shared" ca="1" si="345"/>
        <v>5072</v>
      </c>
      <c r="Z798" s="14">
        <f t="shared" ca="1" si="329"/>
        <v>13229.760000000002</v>
      </c>
      <c r="AA798" s="41">
        <f t="shared" ca="1" si="346"/>
        <v>19.079999999999998</v>
      </c>
      <c r="AB798" s="41">
        <f t="shared" ca="1" si="347"/>
        <v>13.09</v>
      </c>
      <c r="AC798" s="14">
        <f t="shared" ca="1" si="348"/>
        <v>4905</v>
      </c>
      <c r="AD798" s="14">
        <f t="shared" ca="1" si="330"/>
        <v>0</v>
      </c>
      <c r="AE798">
        <f t="shared" ca="1" si="331"/>
        <v>4</v>
      </c>
      <c r="AF798" s="46">
        <f t="shared" ca="1" si="332"/>
        <v>-5893.4081930672737</v>
      </c>
      <c r="AH798" s="42">
        <f t="shared" ca="1" si="349"/>
        <v>0.55797573184710025</v>
      </c>
      <c r="AI798" s="42">
        <f t="shared" ca="1" si="349"/>
        <v>2.7197399297945846E-2</v>
      </c>
      <c r="AJ798" s="42">
        <f t="shared" ca="1" si="349"/>
        <v>0.89182322321938756</v>
      </c>
      <c r="AK798" s="42">
        <f t="shared" ca="1" si="349"/>
        <v>0.65154301273172177</v>
      </c>
      <c r="AL798" s="42">
        <f t="shared" ca="1" si="349"/>
        <v>5.6931843875692278E-2</v>
      </c>
      <c r="AM798" s="42">
        <f t="shared" ca="1" si="349"/>
        <v>0.63881423438928575</v>
      </c>
    </row>
    <row r="799" spans="9:39" x14ac:dyDescent="0.3">
      <c r="I799">
        <v>796</v>
      </c>
      <c r="J799" s="14">
        <f t="shared" ca="1" si="333"/>
        <v>-61876</v>
      </c>
      <c r="K799" s="41">
        <f t="shared" ca="1" si="334"/>
        <v>18.07</v>
      </c>
      <c r="L799" s="41">
        <f t="shared" ca="1" si="335"/>
        <v>12.7</v>
      </c>
      <c r="M799" s="14">
        <f t="shared" ca="1" si="336"/>
        <v>5259</v>
      </c>
      <c r="N799" s="14">
        <f t="shared" ca="1" si="326"/>
        <v>18240.830000000005</v>
      </c>
      <c r="O799" s="41">
        <f t="shared" ca="1" si="337"/>
        <v>18.690000000000001</v>
      </c>
      <c r="P799" s="41">
        <f t="shared" ca="1" si="338"/>
        <v>13.9</v>
      </c>
      <c r="Q799" s="14">
        <f t="shared" ca="1" si="339"/>
        <v>4976</v>
      </c>
      <c r="R799" s="14">
        <f t="shared" ca="1" si="327"/>
        <v>13835.040000000005</v>
      </c>
      <c r="S799" s="41">
        <f t="shared" ca="1" si="340"/>
        <v>17.95</v>
      </c>
      <c r="T799" s="41">
        <f t="shared" ca="1" si="341"/>
        <v>13.74</v>
      </c>
      <c r="U799" s="14">
        <f t="shared" ca="1" si="342"/>
        <v>5032</v>
      </c>
      <c r="V799" s="14">
        <f t="shared" ca="1" si="328"/>
        <v>11184.719999999994</v>
      </c>
      <c r="W799" s="41">
        <f t="shared" ca="1" si="343"/>
        <v>18.41</v>
      </c>
      <c r="X799" s="41">
        <f t="shared" ca="1" si="344"/>
        <v>12.68</v>
      </c>
      <c r="Y799" s="14">
        <f t="shared" ca="1" si="345"/>
        <v>5104</v>
      </c>
      <c r="Z799" s="14">
        <f t="shared" ca="1" si="329"/>
        <v>19245.920000000002</v>
      </c>
      <c r="AA799" s="41">
        <f t="shared" ca="1" si="346"/>
        <v>19.29</v>
      </c>
      <c r="AB799" s="41">
        <f t="shared" ca="1" si="347"/>
        <v>12.54</v>
      </c>
      <c r="AC799" s="14">
        <f t="shared" ca="1" si="348"/>
        <v>5124</v>
      </c>
      <c r="AD799" s="14">
        <f t="shared" ca="1" si="330"/>
        <v>0</v>
      </c>
      <c r="AE799">
        <f t="shared" ca="1" si="331"/>
        <v>4</v>
      </c>
      <c r="AF799" s="46">
        <f t="shared" ca="1" si="332"/>
        <v>-7282.1279258143559</v>
      </c>
      <c r="AH799" s="42">
        <f t="shared" ca="1" si="349"/>
        <v>0.73023210968431806</v>
      </c>
      <c r="AI799" s="42">
        <f t="shared" ca="1" si="349"/>
        <v>4.3161364088403209E-3</v>
      </c>
      <c r="AJ799" s="42">
        <f t="shared" ca="1" si="349"/>
        <v>0.38832098861697895</v>
      </c>
      <c r="AK799" s="42">
        <f t="shared" ca="1" si="349"/>
        <v>0.33923579087500133</v>
      </c>
      <c r="AL799" s="42">
        <f t="shared" ca="1" si="349"/>
        <v>0.9174676110012755</v>
      </c>
      <c r="AM799" s="42">
        <f t="shared" ca="1" si="349"/>
        <v>0.23531098141308482</v>
      </c>
    </row>
    <row r="800" spans="9:39" x14ac:dyDescent="0.3">
      <c r="I800">
        <v>797</v>
      </c>
      <c r="J800" s="14">
        <f t="shared" ca="1" si="333"/>
        <v>-63782</v>
      </c>
      <c r="K800" s="41">
        <f t="shared" ca="1" si="334"/>
        <v>18.690000000000001</v>
      </c>
      <c r="L800" s="41">
        <f t="shared" ca="1" si="335"/>
        <v>12.68</v>
      </c>
      <c r="M800" s="14">
        <f t="shared" ca="1" si="336"/>
        <v>5277</v>
      </c>
      <c r="N800" s="14">
        <f t="shared" ca="1" si="326"/>
        <v>21714.770000000008</v>
      </c>
      <c r="O800" s="41">
        <f t="shared" ca="1" si="337"/>
        <v>19.05</v>
      </c>
      <c r="P800" s="41">
        <f t="shared" ca="1" si="338"/>
        <v>13</v>
      </c>
      <c r="Q800" s="14">
        <f t="shared" ca="1" si="339"/>
        <v>5035</v>
      </c>
      <c r="R800" s="14">
        <f t="shared" ca="1" si="327"/>
        <v>20461.750000000004</v>
      </c>
      <c r="S800" s="41">
        <f t="shared" ca="1" si="340"/>
        <v>17.98</v>
      </c>
      <c r="T800" s="41">
        <f t="shared" ca="1" si="341"/>
        <v>12.88</v>
      </c>
      <c r="U800" s="14">
        <f t="shared" ca="1" si="342"/>
        <v>5198</v>
      </c>
      <c r="V800" s="14">
        <f t="shared" ca="1" si="328"/>
        <v>16509.8</v>
      </c>
      <c r="W800" s="41">
        <f t="shared" ca="1" si="343"/>
        <v>18.059999999999999</v>
      </c>
      <c r="X800" s="41">
        <f t="shared" ca="1" si="344"/>
        <v>13.92</v>
      </c>
      <c r="Y800" s="14">
        <f t="shared" ca="1" si="345"/>
        <v>4961</v>
      </c>
      <c r="Z800" s="14">
        <f t="shared" ca="1" si="329"/>
        <v>10538.539999999994</v>
      </c>
      <c r="AA800" s="41">
        <f t="shared" ca="1" si="346"/>
        <v>18.02</v>
      </c>
      <c r="AB800" s="41">
        <f t="shared" ca="1" si="347"/>
        <v>12.53</v>
      </c>
      <c r="AC800" s="14">
        <f t="shared" ca="1" si="348"/>
        <v>4980</v>
      </c>
      <c r="AD800" s="14">
        <f t="shared" ca="1" si="330"/>
        <v>0</v>
      </c>
      <c r="AE800">
        <f t="shared" ca="1" si="331"/>
        <v>4</v>
      </c>
      <c r="AF800" s="46">
        <f t="shared" ca="1" si="332"/>
        <v>-2713.2321464904035</v>
      </c>
      <c r="AH800" s="42">
        <f t="shared" ca="1" si="349"/>
        <v>0.92500888765096423</v>
      </c>
      <c r="AI800" s="42">
        <f t="shared" ca="1" si="349"/>
        <v>0.26348840749289681</v>
      </c>
      <c r="AJ800" s="42">
        <f t="shared" ca="1" si="349"/>
        <v>0.99809254885640675</v>
      </c>
      <c r="AK800" s="42">
        <f t="shared" ca="1" si="349"/>
        <v>1.4889761995919182E-2</v>
      </c>
      <c r="AL800" s="42">
        <f t="shared" ca="1" si="349"/>
        <v>9.9736855068714547E-2</v>
      </c>
      <c r="AM800" s="42">
        <f t="shared" ca="1" si="349"/>
        <v>0.43253392808669477</v>
      </c>
    </row>
    <row r="801" spans="9:39" x14ac:dyDescent="0.3">
      <c r="I801">
        <v>798</v>
      </c>
      <c r="J801" s="14">
        <f t="shared" ca="1" si="333"/>
        <v>-63340</v>
      </c>
      <c r="K801" s="41">
        <f t="shared" ca="1" si="334"/>
        <v>18.16</v>
      </c>
      <c r="L801" s="41">
        <f t="shared" ca="1" si="335"/>
        <v>13.79</v>
      </c>
      <c r="M801" s="14">
        <f t="shared" ca="1" si="336"/>
        <v>5028</v>
      </c>
      <c r="N801" s="14">
        <f t="shared" ca="1" si="326"/>
        <v>11972.360000000004</v>
      </c>
      <c r="O801" s="41">
        <f t="shared" ca="1" si="337"/>
        <v>19.18</v>
      </c>
      <c r="P801" s="41">
        <f t="shared" ca="1" si="338"/>
        <v>12.81</v>
      </c>
      <c r="Q801" s="14">
        <f t="shared" ca="1" si="339"/>
        <v>5289</v>
      </c>
      <c r="R801" s="14">
        <f t="shared" ca="1" si="327"/>
        <v>23690.929999999993</v>
      </c>
      <c r="S801" s="41">
        <f t="shared" ca="1" si="340"/>
        <v>19.07</v>
      </c>
      <c r="T801" s="41">
        <f t="shared" ca="1" si="341"/>
        <v>13.56</v>
      </c>
      <c r="U801" s="14">
        <f t="shared" ca="1" si="342"/>
        <v>5151</v>
      </c>
      <c r="V801" s="14">
        <f t="shared" ca="1" si="328"/>
        <v>18382.009999999998</v>
      </c>
      <c r="W801" s="41">
        <f t="shared" ca="1" si="343"/>
        <v>18.010000000000002</v>
      </c>
      <c r="X801" s="41">
        <f t="shared" ca="1" si="344"/>
        <v>13.88</v>
      </c>
      <c r="Y801" s="14">
        <f t="shared" ca="1" si="345"/>
        <v>5159</v>
      </c>
      <c r="Z801" s="14">
        <f t="shared" ca="1" si="329"/>
        <v>11306.670000000006</v>
      </c>
      <c r="AA801" s="41">
        <f t="shared" ca="1" si="346"/>
        <v>18.329999999999998</v>
      </c>
      <c r="AB801" s="41">
        <f t="shared" ca="1" si="347"/>
        <v>14</v>
      </c>
      <c r="AC801" s="14">
        <f t="shared" ca="1" si="348"/>
        <v>5025</v>
      </c>
      <c r="AD801" s="14">
        <f t="shared" ca="1" si="330"/>
        <v>11758.249999999993</v>
      </c>
      <c r="AE801">
        <f t="shared" ca="1" si="331"/>
        <v>5</v>
      </c>
      <c r="AF801" s="46">
        <f t="shared" ca="1" si="332"/>
        <v>2090.3799370074612</v>
      </c>
      <c r="AH801" s="42">
        <f t="shared" ca="1" si="349"/>
        <v>0.64838312190590364</v>
      </c>
      <c r="AI801" s="42">
        <f t="shared" ca="1" si="349"/>
        <v>0.86844482655438848</v>
      </c>
      <c r="AJ801" s="42">
        <f t="shared" ca="1" si="349"/>
        <v>0.72924686633478508</v>
      </c>
      <c r="AK801" s="42">
        <f t="shared" ca="1" si="349"/>
        <v>0.97592401290309494</v>
      </c>
      <c r="AL801" s="42">
        <f t="shared" ca="1" si="349"/>
        <v>0.80627101309492488</v>
      </c>
      <c r="AM801" s="42">
        <f t="shared" ca="1" si="349"/>
        <v>0.97029930251244179</v>
      </c>
    </row>
    <row r="802" spans="9:39" x14ac:dyDescent="0.3">
      <c r="I802">
        <v>799</v>
      </c>
      <c r="J802" s="14">
        <f t="shared" ca="1" si="333"/>
        <v>-60477</v>
      </c>
      <c r="K802" s="41">
        <f t="shared" ca="1" si="334"/>
        <v>19.45</v>
      </c>
      <c r="L802" s="41">
        <f t="shared" ca="1" si="335"/>
        <v>13.8</v>
      </c>
      <c r="M802" s="14">
        <f t="shared" ca="1" si="336"/>
        <v>5345</v>
      </c>
      <c r="N802" s="14">
        <f t="shared" ca="1" si="326"/>
        <v>20199.249999999993</v>
      </c>
      <c r="O802" s="41">
        <f t="shared" ca="1" si="337"/>
        <v>18.78</v>
      </c>
      <c r="P802" s="41">
        <f t="shared" ca="1" si="338"/>
        <v>12.71</v>
      </c>
      <c r="Q802" s="14">
        <f t="shared" ca="1" si="339"/>
        <v>5085</v>
      </c>
      <c r="R802" s="14">
        <f t="shared" ca="1" si="327"/>
        <v>20865.95</v>
      </c>
      <c r="S802" s="41">
        <f t="shared" ca="1" si="340"/>
        <v>19.399999999999999</v>
      </c>
      <c r="T802" s="41">
        <f t="shared" ca="1" si="341"/>
        <v>13.85</v>
      </c>
      <c r="U802" s="14">
        <f t="shared" ca="1" si="342"/>
        <v>5115</v>
      </c>
      <c r="V802" s="14">
        <f t="shared" ca="1" si="328"/>
        <v>18388.249999999996</v>
      </c>
      <c r="W802" s="41">
        <f t="shared" ca="1" si="343"/>
        <v>17.989999999999998</v>
      </c>
      <c r="X802" s="41">
        <f t="shared" ca="1" si="344"/>
        <v>12.74</v>
      </c>
      <c r="Y802" s="14">
        <f t="shared" ca="1" si="345"/>
        <v>5055</v>
      </c>
      <c r="Z802" s="14">
        <f t="shared" ca="1" si="329"/>
        <v>16538.749999999993</v>
      </c>
      <c r="AA802" s="41">
        <f t="shared" ca="1" si="346"/>
        <v>18.2</v>
      </c>
      <c r="AB802" s="41">
        <f t="shared" ca="1" si="347"/>
        <v>13.71</v>
      </c>
      <c r="AC802" s="14">
        <f t="shared" ca="1" si="348"/>
        <v>5058</v>
      </c>
      <c r="AD802" s="14">
        <f t="shared" ca="1" si="330"/>
        <v>12710.419999999991</v>
      </c>
      <c r="AE802">
        <f t="shared" ca="1" si="331"/>
        <v>5</v>
      </c>
      <c r="AF802" s="46">
        <f t="shared" ca="1" si="332"/>
        <v>14327.217946780111</v>
      </c>
      <c r="AH802" s="42">
        <f t="shared" ca="1" si="349"/>
        <v>0.86203223448304955</v>
      </c>
      <c r="AI802" s="42">
        <f t="shared" ca="1" si="349"/>
        <v>0.60347369510271254</v>
      </c>
      <c r="AJ802" s="42">
        <f t="shared" ca="1" si="349"/>
        <v>0.69495370239629284</v>
      </c>
      <c r="AK802" s="42">
        <f t="shared" ca="1" si="349"/>
        <v>0.33894849072012345</v>
      </c>
      <c r="AL802" s="42">
        <f t="shared" ca="1" si="349"/>
        <v>0.45646630221110229</v>
      </c>
      <c r="AM802" s="42">
        <f t="shared" ca="1" si="349"/>
        <v>0.79768913944592834</v>
      </c>
    </row>
    <row r="803" spans="9:39" x14ac:dyDescent="0.3">
      <c r="I803">
        <v>800</v>
      </c>
      <c r="J803" s="14">
        <f t="shared" ca="1" si="333"/>
        <v>-63776</v>
      </c>
      <c r="K803" s="41">
        <f t="shared" ca="1" si="334"/>
        <v>18.55</v>
      </c>
      <c r="L803" s="41">
        <f t="shared" ca="1" si="335"/>
        <v>12.64</v>
      </c>
      <c r="M803" s="14">
        <f t="shared" ca="1" si="336"/>
        <v>4950</v>
      </c>
      <c r="N803" s="14">
        <f t="shared" ca="1" si="326"/>
        <v>19254.5</v>
      </c>
      <c r="O803" s="41">
        <f t="shared" ca="1" si="337"/>
        <v>18.37</v>
      </c>
      <c r="P803" s="41">
        <f t="shared" ca="1" si="338"/>
        <v>13.05</v>
      </c>
      <c r="Q803" s="14" t="b">
        <f t="shared" ca="1" si="339"/>
        <v>0</v>
      </c>
      <c r="R803" s="14">
        <f t="shared" ca="1" si="327"/>
        <v>-10000</v>
      </c>
      <c r="S803" s="41">
        <f t="shared" ca="1" si="340"/>
        <v>17.84</v>
      </c>
      <c r="T803" s="41">
        <f t="shared" ca="1" si="341"/>
        <v>13.29</v>
      </c>
      <c r="U803" s="14">
        <f t="shared" ca="1" si="342"/>
        <v>5036</v>
      </c>
      <c r="V803" s="14">
        <f t="shared" ca="1" si="328"/>
        <v>12913.800000000003</v>
      </c>
      <c r="W803" s="41">
        <f t="shared" ca="1" si="343"/>
        <v>18.54</v>
      </c>
      <c r="X803" s="41">
        <f t="shared" ca="1" si="344"/>
        <v>12.71</v>
      </c>
      <c r="Y803" s="14">
        <f t="shared" ca="1" si="345"/>
        <v>5012</v>
      </c>
      <c r="Z803" s="14">
        <f t="shared" ca="1" si="329"/>
        <v>19219.959999999992</v>
      </c>
      <c r="AA803" s="41">
        <f t="shared" ca="1" si="346"/>
        <v>18.7</v>
      </c>
      <c r="AB803" s="41">
        <f t="shared" ca="1" si="347"/>
        <v>13.47</v>
      </c>
      <c r="AC803" s="14">
        <f t="shared" ca="1" si="348"/>
        <v>5067</v>
      </c>
      <c r="AD803" s="14">
        <f t="shared" ca="1" si="330"/>
        <v>16500.409999999993</v>
      </c>
      <c r="AE803">
        <f t="shared" ca="1" si="331"/>
        <v>5</v>
      </c>
      <c r="AF803" s="46">
        <f t="shared" ca="1" si="332"/>
        <v>-15202.444820359822</v>
      </c>
      <c r="AH803" s="42">
        <f t="shared" ca="1" si="349"/>
        <v>6.3354001465219412E-2</v>
      </c>
      <c r="AI803" s="42">
        <f t="shared" ca="1" si="349"/>
        <v>0.6627033264282568</v>
      </c>
      <c r="AJ803" s="42">
        <f t="shared" ca="1" si="349"/>
        <v>0.92353035156550034</v>
      </c>
      <c r="AK803" s="42">
        <f t="shared" ca="1" si="349"/>
        <v>0.51338775907502154</v>
      </c>
      <c r="AL803" s="42">
        <f t="shared" ca="1" si="349"/>
        <v>0.83968215277504077</v>
      </c>
      <c r="AM803" s="42">
        <f t="shared" ca="1" si="349"/>
        <v>0.85206139143812598</v>
      </c>
    </row>
    <row r="804" spans="9:39" x14ac:dyDescent="0.3">
      <c r="I804">
        <v>801</v>
      </c>
      <c r="J804" s="14">
        <f t="shared" ca="1" si="333"/>
        <v>-60716</v>
      </c>
      <c r="K804" s="41">
        <f t="shared" ca="1" si="334"/>
        <v>18.14</v>
      </c>
      <c r="L804" s="41">
        <f t="shared" ca="1" si="335"/>
        <v>13.96</v>
      </c>
      <c r="M804" s="14">
        <f t="shared" ca="1" si="336"/>
        <v>4970</v>
      </c>
      <c r="N804" s="14">
        <f t="shared" ca="1" si="326"/>
        <v>10774.599999999999</v>
      </c>
      <c r="O804" s="41">
        <f t="shared" ca="1" si="337"/>
        <v>17.78</v>
      </c>
      <c r="P804" s="41">
        <f t="shared" ca="1" si="338"/>
        <v>13.37</v>
      </c>
      <c r="Q804" s="14">
        <f t="shared" ca="1" si="339"/>
        <v>5041</v>
      </c>
      <c r="R804" s="14">
        <f t="shared" ca="1" si="327"/>
        <v>12230.810000000009</v>
      </c>
      <c r="S804" s="41">
        <f t="shared" ca="1" si="340"/>
        <v>19.46</v>
      </c>
      <c r="T804" s="41">
        <f t="shared" ca="1" si="341"/>
        <v>13.26</v>
      </c>
      <c r="U804" s="14">
        <f t="shared" ca="1" si="342"/>
        <v>5104</v>
      </c>
      <c r="V804" s="14">
        <f t="shared" ca="1" si="328"/>
        <v>21644.800000000007</v>
      </c>
      <c r="W804" s="41">
        <f t="shared" ca="1" si="343"/>
        <v>18.96</v>
      </c>
      <c r="X804" s="41">
        <f t="shared" ca="1" si="344"/>
        <v>12.8</v>
      </c>
      <c r="Y804" s="14">
        <f t="shared" ca="1" si="345"/>
        <v>5176</v>
      </c>
      <c r="Z804" s="14">
        <f t="shared" ca="1" si="329"/>
        <v>21884.16</v>
      </c>
      <c r="AA804" s="41">
        <f t="shared" ca="1" si="346"/>
        <v>19.239999999999998</v>
      </c>
      <c r="AB804" s="41">
        <f t="shared" ca="1" si="347"/>
        <v>13.55</v>
      </c>
      <c r="AC804" s="14">
        <f t="shared" ca="1" si="348"/>
        <v>4921</v>
      </c>
      <c r="AD804" s="14">
        <f t="shared" ca="1" si="330"/>
        <v>0</v>
      </c>
      <c r="AE804">
        <f t="shared" ca="1" si="331"/>
        <v>4</v>
      </c>
      <c r="AF804" s="46">
        <f t="shared" ca="1" si="332"/>
        <v>-3922.8393789743691</v>
      </c>
      <c r="AH804" s="42">
        <f t="shared" ca="1" si="349"/>
        <v>6.8222730149068322E-2</v>
      </c>
      <c r="AI804" s="42">
        <f t="shared" ca="1" si="349"/>
        <v>0.15160612166615461</v>
      </c>
      <c r="AJ804" s="42">
        <f t="shared" ca="1" si="349"/>
        <v>0.58245798376134261</v>
      </c>
      <c r="AK804" s="42">
        <f t="shared" ca="1" si="349"/>
        <v>0.96206690700315711</v>
      </c>
      <c r="AL804" s="42">
        <f t="shared" ca="1" si="349"/>
        <v>7.9515035293934333E-2</v>
      </c>
      <c r="AM804" s="42">
        <f t="shared" ca="1" si="349"/>
        <v>0.25116819608895835</v>
      </c>
    </row>
    <row r="805" spans="9:39" x14ac:dyDescent="0.3">
      <c r="I805">
        <v>802</v>
      </c>
      <c r="J805" s="14">
        <f t="shared" ca="1" si="333"/>
        <v>-63386</v>
      </c>
      <c r="K805" s="41">
        <f t="shared" ca="1" si="334"/>
        <v>18.91</v>
      </c>
      <c r="L805" s="41">
        <f t="shared" ca="1" si="335"/>
        <v>13.03</v>
      </c>
      <c r="M805" s="14">
        <f t="shared" ca="1" si="336"/>
        <v>5296</v>
      </c>
      <c r="N805" s="14">
        <f t="shared" ca="1" si="326"/>
        <v>21140.480000000003</v>
      </c>
      <c r="O805" s="41">
        <f t="shared" ca="1" si="337"/>
        <v>17.88</v>
      </c>
      <c r="P805" s="41">
        <f t="shared" ca="1" si="338"/>
        <v>13.05</v>
      </c>
      <c r="Q805" s="14">
        <f t="shared" ca="1" si="339"/>
        <v>5082</v>
      </c>
      <c r="R805" s="14">
        <f t="shared" ca="1" si="327"/>
        <v>14546.05999999999</v>
      </c>
      <c r="S805" s="41">
        <f t="shared" ca="1" si="340"/>
        <v>17.89</v>
      </c>
      <c r="T805" s="41">
        <f t="shared" ca="1" si="341"/>
        <v>13.66</v>
      </c>
      <c r="U805" s="14">
        <f t="shared" ca="1" si="342"/>
        <v>4954</v>
      </c>
      <c r="V805" s="14">
        <f t="shared" ca="1" si="328"/>
        <v>10955.420000000002</v>
      </c>
      <c r="W805" s="41">
        <f t="shared" ca="1" si="343"/>
        <v>17.75</v>
      </c>
      <c r="X805" s="41">
        <f t="shared" ca="1" si="344"/>
        <v>13.8</v>
      </c>
      <c r="Y805" s="14">
        <f t="shared" ca="1" si="345"/>
        <v>4978</v>
      </c>
      <c r="Z805" s="14">
        <f t="shared" ca="1" si="329"/>
        <v>9663.0999999999949</v>
      </c>
      <c r="AA805" s="41">
        <f t="shared" ca="1" si="346"/>
        <v>19.059999999999999</v>
      </c>
      <c r="AB805" s="41">
        <f t="shared" ca="1" si="347"/>
        <v>12.73</v>
      </c>
      <c r="AC805" s="14">
        <f t="shared" ca="1" si="348"/>
        <v>5099</v>
      </c>
      <c r="AD805" s="14">
        <f t="shared" ca="1" si="330"/>
        <v>0</v>
      </c>
      <c r="AE805">
        <f t="shared" ca="1" si="331"/>
        <v>4</v>
      </c>
      <c r="AF805" s="46">
        <f t="shared" ca="1" si="332"/>
        <v>-12871.459588877022</v>
      </c>
      <c r="AH805" s="42">
        <f t="shared" ca="1" si="349"/>
        <v>0.88385400377446899</v>
      </c>
      <c r="AI805" s="42">
        <f t="shared" ca="1" si="349"/>
        <v>0.64366043052336852</v>
      </c>
      <c r="AJ805" s="42">
        <f t="shared" ca="1" si="349"/>
        <v>6.9455824827572843E-2</v>
      </c>
      <c r="AK805" s="42">
        <f t="shared" ca="1" si="349"/>
        <v>5.1421464518896065E-2</v>
      </c>
      <c r="AL805" s="42">
        <f t="shared" ca="1" si="349"/>
        <v>0.59858487622760159</v>
      </c>
      <c r="AM805" s="42">
        <f t="shared" ca="1" si="349"/>
        <v>0.40318875012834388</v>
      </c>
    </row>
    <row r="806" spans="9:39" x14ac:dyDescent="0.3">
      <c r="I806">
        <v>803</v>
      </c>
      <c r="J806" s="14">
        <f t="shared" ca="1" si="333"/>
        <v>-63787</v>
      </c>
      <c r="K806" s="41">
        <f t="shared" ca="1" si="334"/>
        <v>17.7</v>
      </c>
      <c r="L806" s="41">
        <f t="shared" ca="1" si="335"/>
        <v>12.82</v>
      </c>
      <c r="M806" s="14">
        <f t="shared" ca="1" si="336"/>
        <v>5018</v>
      </c>
      <c r="N806" s="14">
        <f t="shared" ca="1" si="326"/>
        <v>14487.839999999997</v>
      </c>
      <c r="O806" s="41">
        <f t="shared" ca="1" si="337"/>
        <v>18.899999999999999</v>
      </c>
      <c r="P806" s="41">
        <f t="shared" ca="1" si="338"/>
        <v>12.84</v>
      </c>
      <c r="Q806" s="14">
        <f t="shared" ca="1" si="339"/>
        <v>5163</v>
      </c>
      <c r="R806" s="14">
        <f t="shared" ca="1" si="327"/>
        <v>21287.779999999995</v>
      </c>
      <c r="S806" s="41">
        <f t="shared" ca="1" si="340"/>
        <v>19.170000000000002</v>
      </c>
      <c r="T806" s="41">
        <f t="shared" ca="1" si="341"/>
        <v>13.63</v>
      </c>
      <c r="U806" s="14">
        <f t="shared" ca="1" si="342"/>
        <v>5075</v>
      </c>
      <c r="V806" s="14">
        <f t="shared" ca="1" si="328"/>
        <v>18115.500000000004</v>
      </c>
      <c r="W806" s="41">
        <f t="shared" ca="1" si="343"/>
        <v>17.8</v>
      </c>
      <c r="X806" s="41">
        <f t="shared" ca="1" si="344"/>
        <v>13.94</v>
      </c>
      <c r="Y806" s="14">
        <f t="shared" ca="1" si="345"/>
        <v>5177</v>
      </c>
      <c r="Z806" s="14">
        <f t="shared" ca="1" si="329"/>
        <v>9983.2200000000048</v>
      </c>
      <c r="AA806" s="41">
        <f t="shared" ca="1" si="346"/>
        <v>18.87</v>
      </c>
      <c r="AB806" s="41">
        <f t="shared" ca="1" si="347"/>
        <v>13.25</v>
      </c>
      <c r="AC806" s="14">
        <f t="shared" ca="1" si="348"/>
        <v>5125</v>
      </c>
      <c r="AD806" s="14">
        <f t="shared" ca="1" si="330"/>
        <v>0</v>
      </c>
      <c r="AE806">
        <f t="shared" ca="1" si="331"/>
        <v>4</v>
      </c>
      <c r="AF806" s="46">
        <f t="shared" ca="1" si="332"/>
        <v>-7599.4429969861103</v>
      </c>
      <c r="AH806" s="42">
        <f t="shared" ca="1" si="349"/>
        <v>0.39124216999926997</v>
      </c>
      <c r="AI806" s="42">
        <f t="shared" ca="1" si="349"/>
        <v>0.27310720754243278</v>
      </c>
      <c r="AJ806" s="42">
        <f t="shared" ca="1" si="349"/>
        <v>0.38519822752344335</v>
      </c>
      <c r="AK806" s="42">
        <f t="shared" ca="1" si="349"/>
        <v>0.86049067841394611</v>
      </c>
      <c r="AL806" s="42">
        <f t="shared" ca="1" si="349"/>
        <v>0.29384743490322796</v>
      </c>
      <c r="AM806" s="42">
        <f t="shared" ca="1" si="349"/>
        <v>0.2616413988978048</v>
      </c>
    </row>
    <row r="807" spans="9:39" x14ac:dyDescent="0.3">
      <c r="I807">
        <v>804</v>
      </c>
      <c r="J807" s="14">
        <f t="shared" ca="1" si="333"/>
        <v>-60033</v>
      </c>
      <c r="K807" s="41">
        <f t="shared" ca="1" si="334"/>
        <v>17.760000000000002</v>
      </c>
      <c r="L807" s="41">
        <f t="shared" ca="1" si="335"/>
        <v>13.96</v>
      </c>
      <c r="M807" s="14">
        <f t="shared" ca="1" si="336"/>
        <v>5070</v>
      </c>
      <c r="N807" s="14">
        <f t="shared" ca="1" si="326"/>
        <v>9266.0000000000036</v>
      </c>
      <c r="O807" s="41">
        <f t="shared" ca="1" si="337"/>
        <v>19.440000000000001</v>
      </c>
      <c r="P807" s="41">
        <f t="shared" ca="1" si="338"/>
        <v>12.73</v>
      </c>
      <c r="Q807" s="14">
        <f t="shared" ca="1" si="339"/>
        <v>5145</v>
      </c>
      <c r="R807" s="14">
        <f t="shared" ca="1" si="327"/>
        <v>24522.950000000004</v>
      </c>
      <c r="S807" s="41">
        <f t="shared" ca="1" si="340"/>
        <v>18.66</v>
      </c>
      <c r="T807" s="41">
        <f t="shared" ca="1" si="341"/>
        <v>13.1</v>
      </c>
      <c r="U807" s="14">
        <f t="shared" ca="1" si="342"/>
        <v>5149</v>
      </c>
      <c r="V807" s="14">
        <f t="shared" ca="1" si="328"/>
        <v>18628.440000000002</v>
      </c>
      <c r="W807" s="41">
        <f t="shared" ca="1" si="343"/>
        <v>18.940000000000001</v>
      </c>
      <c r="X807" s="41">
        <f t="shared" ca="1" si="344"/>
        <v>12.94</v>
      </c>
      <c r="Y807" s="14">
        <f t="shared" ca="1" si="345"/>
        <v>5100</v>
      </c>
      <c r="Z807" s="14">
        <f t="shared" ca="1" si="329"/>
        <v>20600.000000000007</v>
      </c>
      <c r="AA807" s="41">
        <f t="shared" ca="1" si="346"/>
        <v>17.84</v>
      </c>
      <c r="AB807" s="41">
        <f t="shared" ca="1" si="347"/>
        <v>12.97</v>
      </c>
      <c r="AC807" s="14">
        <f t="shared" ca="1" si="348"/>
        <v>5135</v>
      </c>
      <c r="AD807" s="14">
        <f t="shared" ca="1" si="330"/>
        <v>0</v>
      </c>
      <c r="AE807">
        <f t="shared" ca="1" si="331"/>
        <v>4</v>
      </c>
      <c r="AF807" s="46">
        <f t="shared" ca="1" si="332"/>
        <v>2350.7306906820268</v>
      </c>
      <c r="AH807" s="42">
        <f t="shared" ca="1" si="349"/>
        <v>0.43748053525935382</v>
      </c>
      <c r="AI807" s="42">
        <f t="shared" ca="1" si="349"/>
        <v>0.14133694365155058</v>
      </c>
      <c r="AJ807" s="42">
        <f t="shared" ca="1" si="349"/>
        <v>0.28439236236795973</v>
      </c>
      <c r="AK807" s="42">
        <f t="shared" ca="1" si="349"/>
        <v>0.95300373995976995</v>
      </c>
      <c r="AL807" s="42">
        <f t="shared" ca="1" si="349"/>
        <v>0.39021163778423107</v>
      </c>
      <c r="AM807" s="42">
        <f t="shared" ca="1" si="349"/>
        <v>0.65389205658722693</v>
      </c>
    </row>
    <row r="808" spans="9:39" x14ac:dyDescent="0.3">
      <c r="I808">
        <v>805</v>
      </c>
      <c r="J808" s="14">
        <f t="shared" ca="1" si="333"/>
        <v>-62430</v>
      </c>
      <c r="K808" s="41">
        <f t="shared" ca="1" si="334"/>
        <v>17.850000000000001</v>
      </c>
      <c r="L808" s="41">
        <f t="shared" ca="1" si="335"/>
        <v>13.7</v>
      </c>
      <c r="M808" s="14">
        <f t="shared" ca="1" si="336"/>
        <v>5094</v>
      </c>
      <c r="N808" s="14">
        <f t="shared" ca="1" si="326"/>
        <v>11140.100000000009</v>
      </c>
      <c r="O808" s="41">
        <f t="shared" ca="1" si="337"/>
        <v>19.03</v>
      </c>
      <c r="P808" s="41">
        <f t="shared" ca="1" si="338"/>
        <v>12.85</v>
      </c>
      <c r="Q808" s="14">
        <f t="shared" ca="1" si="339"/>
        <v>5175</v>
      </c>
      <c r="R808" s="14">
        <f t="shared" ca="1" si="327"/>
        <v>21981.500000000007</v>
      </c>
      <c r="S808" s="41">
        <f t="shared" ca="1" si="340"/>
        <v>18.68</v>
      </c>
      <c r="T808" s="41">
        <f t="shared" ca="1" si="341"/>
        <v>12.65</v>
      </c>
      <c r="U808" s="14">
        <f t="shared" ca="1" si="342"/>
        <v>5181</v>
      </c>
      <c r="V808" s="14">
        <f t="shared" ca="1" si="328"/>
        <v>21241.429999999997</v>
      </c>
      <c r="W808" s="41">
        <f t="shared" ca="1" si="343"/>
        <v>18.53</v>
      </c>
      <c r="X808" s="41">
        <f t="shared" ca="1" si="344"/>
        <v>12.71</v>
      </c>
      <c r="Y808" s="14">
        <f t="shared" ca="1" si="345"/>
        <v>5092</v>
      </c>
      <c r="Z808" s="14">
        <f t="shared" ca="1" si="329"/>
        <v>19635.440000000002</v>
      </c>
      <c r="AA808" s="41">
        <f t="shared" ca="1" si="346"/>
        <v>18.22</v>
      </c>
      <c r="AB808" s="41">
        <f t="shared" ca="1" si="347"/>
        <v>12.52</v>
      </c>
      <c r="AC808" s="14">
        <f t="shared" ca="1" si="348"/>
        <v>5126</v>
      </c>
      <c r="AD808" s="14">
        <f t="shared" ca="1" si="330"/>
        <v>0</v>
      </c>
      <c r="AE808">
        <f t="shared" ca="1" si="331"/>
        <v>4</v>
      </c>
      <c r="AF808" s="46">
        <f t="shared" ca="1" si="332"/>
        <v>972.4593152179192</v>
      </c>
      <c r="AH808" s="42">
        <f t="shared" ca="1" si="349"/>
        <v>0.58311971257244788</v>
      </c>
      <c r="AI808" s="42">
        <f t="shared" ca="1" si="349"/>
        <v>0.85526929872685264</v>
      </c>
      <c r="AJ808" s="42">
        <f t="shared" ca="1" si="349"/>
        <v>0.28778184031579113</v>
      </c>
      <c r="AK808" s="42">
        <f t="shared" ca="1" si="349"/>
        <v>0.32000480328036629</v>
      </c>
      <c r="AL808" s="42">
        <f t="shared" ca="1" si="349"/>
        <v>0.34460002478097573</v>
      </c>
      <c r="AM808" s="42">
        <f t="shared" ca="1" si="349"/>
        <v>0.24275378651230428</v>
      </c>
    </row>
    <row r="809" spans="9:39" x14ac:dyDescent="0.3">
      <c r="I809">
        <v>806</v>
      </c>
      <c r="J809" s="14">
        <f t="shared" ca="1" si="333"/>
        <v>-59518</v>
      </c>
      <c r="K809" s="41">
        <f t="shared" ca="1" si="334"/>
        <v>18.690000000000001</v>
      </c>
      <c r="L809" s="41">
        <f t="shared" ca="1" si="335"/>
        <v>13.16</v>
      </c>
      <c r="M809" s="14">
        <f t="shared" ca="1" si="336"/>
        <v>5370</v>
      </c>
      <c r="N809" s="14">
        <f t="shared" ca="1" si="326"/>
        <v>19696.100000000006</v>
      </c>
      <c r="O809" s="41">
        <f t="shared" ca="1" si="337"/>
        <v>18.329999999999998</v>
      </c>
      <c r="P809" s="41">
        <f t="shared" ca="1" si="338"/>
        <v>12.72</v>
      </c>
      <c r="Q809" s="14" t="b">
        <f t="shared" ca="1" si="339"/>
        <v>0</v>
      </c>
      <c r="R809" s="14">
        <f t="shared" ca="1" si="327"/>
        <v>-10000</v>
      </c>
      <c r="S809" s="41">
        <f t="shared" ca="1" si="340"/>
        <v>18.239999999999998</v>
      </c>
      <c r="T809" s="41">
        <f t="shared" ca="1" si="341"/>
        <v>13.02</v>
      </c>
      <c r="U809" s="14">
        <f t="shared" ca="1" si="342"/>
        <v>5004</v>
      </c>
      <c r="V809" s="14">
        <f t="shared" ca="1" si="328"/>
        <v>16120.879999999994</v>
      </c>
      <c r="W809" s="41">
        <f t="shared" ca="1" si="343"/>
        <v>19.03</v>
      </c>
      <c r="X809" s="41">
        <f t="shared" ca="1" si="344"/>
        <v>12.86</v>
      </c>
      <c r="Y809" s="14">
        <f t="shared" ca="1" si="345"/>
        <v>5097</v>
      </c>
      <c r="Z809" s="14">
        <f t="shared" ca="1" si="329"/>
        <v>21448.490000000009</v>
      </c>
      <c r="AA809" s="41">
        <f t="shared" ca="1" si="346"/>
        <v>18.89</v>
      </c>
      <c r="AB809" s="41">
        <f t="shared" ca="1" si="347"/>
        <v>13.93</v>
      </c>
      <c r="AC809" s="14">
        <f t="shared" ca="1" si="348"/>
        <v>5084</v>
      </c>
      <c r="AD809" s="14">
        <f t="shared" ca="1" si="330"/>
        <v>0</v>
      </c>
      <c r="AE809">
        <f t="shared" ca="1" si="331"/>
        <v>4</v>
      </c>
      <c r="AF809" s="46">
        <f t="shared" ca="1" si="332"/>
        <v>-18218.984209975686</v>
      </c>
      <c r="AH809" s="42">
        <f t="shared" ca="1" si="349"/>
        <v>0.81770676965767541</v>
      </c>
      <c r="AI809" s="42">
        <f t="shared" ca="1" si="349"/>
        <v>0.47572944057495192</v>
      </c>
      <c r="AJ809" s="42">
        <f t="shared" ca="1" si="349"/>
        <v>0.30141965051982877</v>
      </c>
      <c r="AK809" s="42">
        <f t="shared" ca="1" si="349"/>
        <v>0.44657380029138538</v>
      </c>
      <c r="AL809" s="42">
        <f t="shared" ca="1" si="349"/>
        <v>0.97258185843842904</v>
      </c>
      <c r="AM809" s="42">
        <f t="shared" ca="1" si="349"/>
        <v>0.46642233117492937</v>
      </c>
    </row>
    <row r="810" spans="9:39" x14ac:dyDescent="0.3">
      <c r="I810">
        <v>807</v>
      </c>
      <c r="J810" s="14">
        <f t="shared" ca="1" si="333"/>
        <v>-63880</v>
      </c>
      <c r="K810" s="41">
        <f t="shared" ca="1" si="334"/>
        <v>18.88</v>
      </c>
      <c r="L810" s="41">
        <f t="shared" ca="1" si="335"/>
        <v>13.84</v>
      </c>
      <c r="M810" s="14">
        <f t="shared" ca="1" si="336"/>
        <v>4913</v>
      </c>
      <c r="N810" s="14">
        <f t="shared" ca="1" si="326"/>
        <v>14761.519999999997</v>
      </c>
      <c r="O810" s="41">
        <f t="shared" ca="1" si="337"/>
        <v>18.46</v>
      </c>
      <c r="P810" s="41">
        <f t="shared" ca="1" si="338"/>
        <v>13.04</v>
      </c>
      <c r="Q810" s="14">
        <f t="shared" ca="1" si="339"/>
        <v>5322</v>
      </c>
      <c r="R810" s="14">
        <f t="shared" ca="1" si="327"/>
        <v>18845.240000000009</v>
      </c>
      <c r="S810" s="41">
        <f t="shared" ca="1" si="340"/>
        <v>19.170000000000002</v>
      </c>
      <c r="T810" s="41">
        <f t="shared" ca="1" si="341"/>
        <v>13.08</v>
      </c>
      <c r="U810" s="14">
        <f t="shared" ca="1" si="342"/>
        <v>5181</v>
      </c>
      <c r="V810" s="14">
        <f t="shared" ca="1" si="328"/>
        <v>21552.290000000008</v>
      </c>
      <c r="W810" s="41">
        <f t="shared" ca="1" si="343"/>
        <v>18.059999999999999</v>
      </c>
      <c r="X810" s="41">
        <f t="shared" ca="1" si="344"/>
        <v>13.41</v>
      </c>
      <c r="Y810" s="14">
        <f t="shared" ca="1" si="345"/>
        <v>5155</v>
      </c>
      <c r="Z810" s="14">
        <f t="shared" ca="1" si="329"/>
        <v>13970.749999999993</v>
      </c>
      <c r="AA810" s="41">
        <f t="shared" ca="1" si="346"/>
        <v>19.329999999999998</v>
      </c>
      <c r="AB810" s="41">
        <f t="shared" ca="1" si="347"/>
        <v>13.34</v>
      </c>
      <c r="AC810" s="14">
        <f t="shared" ca="1" si="348"/>
        <v>5134</v>
      </c>
      <c r="AD810" s="14">
        <f t="shared" ca="1" si="330"/>
        <v>20752.659999999993</v>
      </c>
      <c r="AE810">
        <f t="shared" ca="1" si="331"/>
        <v>5</v>
      </c>
      <c r="AF810" s="46">
        <f t="shared" ca="1" si="332"/>
        <v>10837.372068171908</v>
      </c>
      <c r="AH810" s="42">
        <f t="shared" ca="1" si="349"/>
        <v>8.0400207622689734E-2</v>
      </c>
      <c r="AI810" s="42">
        <f t="shared" ca="1" si="349"/>
        <v>0.7636337724851644</v>
      </c>
      <c r="AJ810" s="42">
        <f t="shared" ca="1" si="349"/>
        <v>0.9893649046602182</v>
      </c>
      <c r="AK810" s="42">
        <f t="shared" ca="1" si="349"/>
        <v>0.29260523753677292</v>
      </c>
      <c r="AL810" s="42">
        <f t="shared" ca="1" si="349"/>
        <v>0.70858882433420289</v>
      </c>
      <c r="AM810" s="42">
        <f t="shared" ca="1" si="349"/>
        <v>0.8712656924027028</v>
      </c>
    </row>
    <row r="811" spans="9:39" x14ac:dyDescent="0.3">
      <c r="I811">
        <v>808</v>
      </c>
      <c r="J811" s="14">
        <f t="shared" ca="1" si="333"/>
        <v>-59286</v>
      </c>
      <c r="K811" s="41">
        <f t="shared" ca="1" si="334"/>
        <v>18.79</v>
      </c>
      <c r="L811" s="41">
        <f t="shared" ca="1" si="335"/>
        <v>13</v>
      </c>
      <c r="M811" s="14">
        <f t="shared" ca="1" si="336"/>
        <v>5087</v>
      </c>
      <c r="N811" s="14">
        <f t="shared" ca="1" si="326"/>
        <v>19453.729999999996</v>
      </c>
      <c r="O811" s="41">
        <f t="shared" ca="1" si="337"/>
        <v>18.62</v>
      </c>
      <c r="P811" s="41">
        <f t="shared" ca="1" si="338"/>
        <v>13.73</v>
      </c>
      <c r="Q811" s="14">
        <f t="shared" ca="1" si="339"/>
        <v>4922</v>
      </c>
      <c r="R811" s="14">
        <f t="shared" ca="1" si="327"/>
        <v>14068.580000000002</v>
      </c>
      <c r="S811" s="41">
        <f t="shared" ca="1" si="340"/>
        <v>18.02</v>
      </c>
      <c r="T811" s="41">
        <f t="shared" ca="1" si="341"/>
        <v>13</v>
      </c>
      <c r="U811" s="14">
        <f t="shared" ca="1" si="342"/>
        <v>5128</v>
      </c>
      <c r="V811" s="14">
        <f t="shared" ca="1" si="328"/>
        <v>15742.559999999998</v>
      </c>
      <c r="W811" s="41">
        <f t="shared" ca="1" si="343"/>
        <v>18.11</v>
      </c>
      <c r="X811" s="41">
        <f t="shared" ca="1" si="344"/>
        <v>13.51</v>
      </c>
      <c r="Y811" s="14">
        <f t="shared" ca="1" si="345"/>
        <v>5170</v>
      </c>
      <c r="Z811" s="14">
        <f t="shared" ca="1" si="329"/>
        <v>13781.999999999996</v>
      </c>
      <c r="AA811" s="41">
        <f t="shared" ca="1" si="346"/>
        <v>17.739999999999998</v>
      </c>
      <c r="AB811" s="41">
        <f t="shared" ca="1" si="347"/>
        <v>12.69</v>
      </c>
      <c r="AC811" s="14">
        <f t="shared" ca="1" si="348"/>
        <v>5165</v>
      </c>
      <c r="AD811" s="14">
        <f t="shared" ca="1" si="330"/>
        <v>0</v>
      </c>
      <c r="AE811">
        <f t="shared" ca="1" si="331"/>
        <v>4</v>
      </c>
      <c r="AF811" s="46">
        <f t="shared" ca="1" si="332"/>
        <v>-4035.8930237801615</v>
      </c>
      <c r="AH811" s="42">
        <f t="shared" ca="1" si="349"/>
        <v>0.2389470688293106</v>
      </c>
      <c r="AI811" s="42">
        <f t="shared" ca="1" si="349"/>
        <v>8.9345389117311713E-2</v>
      </c>
      <c r="AJ811" s="42">
        <f t="shared" ca="1" si="349"/>
        <v>0.58145586481214839</v>
      </c>
      <c r="AK811" s="42">
        <f t="shared" ca="1" si="349"/>
        <v>0.12433900142439724</v>
      </c>
      <c r="AL811" s="42">
        <f t="shared" ca="1" si="349"/>
        <v>0.62469002184203626</v>
      </c>
      <c r="AM811" s="42">
        <f t="shared" ca="1" si="349"/>
        <v>0.1291417025928141</v>
      </c>
    </row>
    <row r="812" spans="9:39" x14ac:dyDescent="0.3">
      <c r="I812">
        <v>809</v>
      </c>
      <c r="J812" s="14">
        <f t="shared" ca="1" si="333"/>
        <v>-61720</v>
      </c>
      <c r="K812" s="41">
        <f t="shared" ca="1" si="334"/>
        <v>19.309999999999999</v>
      </c>
      <c r="L812" s="41">
        <f t="shared" ca="1" si="335"/>
        <v>13.39</v>
      </c>
      <c r="M812" s="14">
        <f t="shared" ca="1" si="336"/>
        <v>5292</v>
      </c>
      <c r="N812" s="14">
        <f t="shared" ca="1" si="326"/>
        <v>21328.639999999989</v>
      </c>
      <c r="O812" s="41">
        <f t="shared" ca="1" si="337"/>
        <v>18.63</v>
      </c>
      <c r="P812" s="41">
        <f t="shared" ca="1" si="338"/>
        <v>12.74</v>
      </c>
      <c r="Q812" s="14">
        <f t="shared" ca="1" si="339"/>
        <v>5032</v>
      </c>
      <c r="R812" s="14">
        <f t="shared" ca="1" si="327"/>
        <v>19638.479999999992</v>
      </c>
      <c r="S812" s="41">
        <f t="shared" ca="1" si="340"/>
        <v>18.420000000000002</v>
      </c>
      <c r="T812" s="41">
        <f t="shared" ca="1" si="341"/>
        <v>12.59</v>
      </c>
      <c r="U812" s="14">
        <f t="shared" ca="1" si="342"/>
        <v>5143</v>
      </c>
      <c r="V812" s="14">
        <f t="shared" ca="1" si="328"/>
        <v>19983.69000000001</v>
      </c>
      <c r="W812" s="41">
        <f t="shared" ca="1" si="343"/>
        <v>18.47</v>
      </c>
      <c r="X812" s="41">
        <f t="shared" ca="1" si="344"/>
        <v>13.12</v>
      </c>
      <c r="Y812" s="14">
        <f t="shared" ca="1" si="345"/>
        <v>5160</v>
      </c>
      <c r="Z812" s="14">
        <f t="shared" ca="1" si="329"/>
        <v>17605.999999999996</v>
      </c>
      <c r="AA812" s="41">
        <f t="shared" ca="1" si="346"/>
        <v>19.38</v>
      </c>
      <c r="AB812" s="41">
        <f t="shared" ca="1" si="347"/>
        <v>13.72</v>
      </c>
      <c r="AC812" s="14">
        <f t="shared" ca="1" si="348"/>
        <v>5038</v>
      </c>
      <c r="AD812" s="14">
        <f t="shared" ca="1" si="330"/>
        <v>0</v>
      </c>
      <c r="AE812">
        <f t="shared" ca="1" si="331"/>
        <v>4</v>
      </c>
      <c r="AF812" s="46">
        <f t="shared" ca="1" si="332"/>
        <v>6230.0266820426723</v>
      </c>
      <c r="AH812" s="42">
        <f t="shared" ca="1" si="349"/>
        <v>0.86886184641121389</v>
      </c>
      <c r="AI812" s="42">
        <f t="shared" ca="1" si="349"/>
        <v>0.77648757330702012</v>
      </c>
      <c r="AJ812" s="42">
        <f t="shared" ca="1" si="349"/>
        <v>0.99721395687769876</v>
      </c>
      <c r="AK812" s="42">
        <f t="shared" ca="1" si="349"/>
        <v>0.74333550346287991</v>
      </c>
      <c r="AL812" s="42">
        <f t="shared" ca="1" si="349"/>
        <v>0.43061703937739992</v>
      </c>
      <c r="AM812" s="42">
        <f t="shared" ca="1" si="349"/>
        <v>0.4263144381268521</v>
      </c>
    </row>
    <row r="813" spans="9:39" x14ac:dyDescent="0.3">
      <c r="I813">
        <v>810</v>
      </c>
      <c r="J813" s="14">
        <f t="shared" ca="1" si="333"/>
        <v>-58866</v>
      </c>
      <c r="K813" s="41">
        <f t="shared" ca="1" si="334"/>
        <v>19.190000000000001</v>
      </c>
      <c r="L813" s="41">
        <f t="shared" ca="1" si="335"/>
        <v>13.06</v>
      </c>
      <c r="M813" s="14">
        <f t="shared" ca="1" si="336"/>
        <v>5251</v>
      </c>
      <c r="N813" s="14">
        <f t="shared" ca="1" si="326"/>
        <v>22188.630000000005</v>
      </c>
      <c r="O813" s="41">
        <f t="shared" ca="1" si="337"/>
        <v>18.170000000000002</v>
      </c>
      <c r="P813" s="41">
        <f t="shared" ca="1" si="338"/>
        <v>13.43</v>
      </c>
      <c r="Q813" s="14">
        <f t="shared" ca="1" si="339"/>
        <v>5100</v>
      </c>
      <c r="R813" s="14">
        <f t="shared" ca="1" si="327"/>
        <v>14174.000000000011</v>
      </c>
      <c r="S813" s="41">
        <f t="shared" ca="1" si="340"/>
        <v>19.399999999999999</v>
      </c>
      <c r="T813" s="41">
        <f t="shared" ca="1" si="341"/>
        <v>13.3</v>
      </c>
      <c r="U813" s="14">
        <f t="shared" ca="1" si="342"/>
        <v>5060</v>
      </c>
      <c r="V813" s="14">
        <f t="shared" ca="1" si="328"/>
        <v>20865.999999999989</v>
      </c>
      <c r="W813" s="41">
        <f t="shared" ca="1" si="343"/>
        <v>17.87</v>
      </c>
      <c r="X813" s="41">
        <f t="shared" ca="1" si="344"/>
        <v>13.89</v>
      </c>
      <c r="Y813" s="14">
        <f t="shared" ca="1" si="345"/>
        <v>4952</v>
      </c>
      <c r="Z813" s="14">
        <f t="shared" ca="1" si="329"/>
        <v>9708.9600000000028</v>
      </c>
      <c r="AA813" s="41">
        <f t="shared" ca="1" si="346"/>
        <v>19.43</v>
      </c>
      <c r="AB813" s="41">
        <f t="shared" ca="1" si="347"/>
        <v>13.86</v>
      </c>
      <c r="AC813" s="14">
        <f t="shared" ca="1" si="348"/>
        <v>5161</v>
      </c>
      <c r="AD813" s="14">
        <f t="shared" ca="1" si="330"/>
        <v>18746.77</v>
      </c>
      <c r="AE813">
        <f t="shared" ca="1" si="331"/>
        <v>5</v>
      </c>
      <c r="AF813" s="46">
        <f t="shared" ca="1" si="332"/>
        <v>13113.262360194542</v>
      </c>
      <c r="AH813" s="42">
        <f t="shared" ca="1" si="349"/>
        <v>0.8989085713712438</v>
      </c>
      <c r="AI813" s="42">
        <f t="shared" ca="1" si="349"/>
        <v>0.28574689561916766</v>
      </c>
      <c r="AJ813" s="42">
        <f t="shared" ca="1" si="349"/>
        <v>0.66378771911544199</v>
      </c>
      <c r="AK813" s="42">
        <f t="shared" ca="1" si="349"/>
        <v>2.4797607915820752E-2</v>
      </c>
      <c r="AL813" s="42">
        <f t="shared" ca="1" si="349"/>
        <v>0.57504292016912795</v>
      </c>
      <c r="AM813" s="42">
        <f t="shared" ca="1" si="349"/>
        <v>0.78211178894090949</v>
      </c>
    </row>
    <row r="814" spans="9:39" x14ac:dyDescent="0.3">
      <c r="I814">
        <v>811</v>
      </c>
      <c r="J814" s="14">
        <f t="shared" ca="1" si="333"/>
        <v>-58425</v>
      </c>
      <c r="K814" s="41">
        <f t="shared" ca="1" si="334"/>
        <v>19.47</v>
      </c>
      <c r="L814" s="41">
        <f t="shared" ca="1" si="335"/>
        <v>13.75</v>
      </c>
      <c r="M814" s="14">
        <f t="shared" ca="1" si="336"/>
        <v>5092</v>
      </c>
      <c r="N814" s="14">
        <f t="shared" ca="1" si="326"/>
        <v>19126.239999999994</v>
      </c>
      <c r="O814" s="41">
        <f t="shared" ca="1" si="337"/>
        <v>18.07</v>
      </c>
      <c r="P814" s="41">
        <f t="shared" ca="1" si="338"/>
        <v>12.71</v>
      </c>
      <c r="Q814" s="14">
        <f t="shared" ca="1" si="339"/>
        <v>5007</v>
      </c>
      <c r="R814" s="14">
        <f t="shared" ca="1" si="327"/>
        <v>16837.519999999997</v>
      </c>
      <c r="S814" s="41">
        <f t="shared" ca="1" si="340"/>
        <v>19.46</v>
      </c>
      <c r="T814" s="41">
        <f t="shared" ca="1" si="341"/>
        <v>12.59</v>
      </c>
      <c r="U814" s="14">
        <f t="shared" ca="1" si="342"/>
        <v>5072</v>
      </c>
      <c r="V814" s="14">
        <f t="shared" ca="1" si="328"/>
        <v>24844.640000000007</v>
      </c>
      <c r="W814" s="41">
        <f t="shared" ca="1" si="343"/>
        <v>18.21</v>
      </c>
      <c r="X814" s="41">
        <f t="shared" ca="1" si="344"/>
        <v>12.96</v>
      </c>
      <c r="Y814" s="14">
        <f t="shared" ca="1" si="345"/>
        <v>5007</v>
      </c>
      <c r="Z814" s="14">
        <f t="shared" ca="1" si="329"/>
        <v>16286.75</v>
      </c>
      <c r="AA814" s="41">
        <f t="shared" ca="1" si="346"/>
        <v>18.600000000000001</v>
      </c>
      <c r="AB814" s="41">
        <f t="shared" ca="1" si="347"/>
        <v>13.16</v>
      </c>
      <c r="AC814" s="14">
        <f t="shared" ca="1" si="348"/>
        <v>5185</v>
      </c>
      <c r="AD814" s="14">
        <f t="shared" ca="1" si="330"/>
        <v>0</v>
      </c>
      <c r="AE814">
        <f t="shared" ca="1" si="331"/>
        <v>4</v>
      </c>
      <c r="AF814" s="46">
        <f t="shared" ca="1" si="332"/>
        <v>7891.1564093542129</v>
      </c>
      <c r="AH814" s="42">
        <f t="shared" ca="1" si="349"/>
        <v>0.38038614050308517</v>
      </c>
      <c r="AI814" s="42">
        <f t="shared" ca="1" si="349"/>
        <v>0.93429079188830078</v>
      </c>
      <c r="AJ814" s="42">
        <f t="shared" ca="1" si="349"/>
        <v>0.62430704192345143</v>
      </c>
      <c r="AK814" s="42">
        <f t="shared" ca="1" si="349"/>
        <v>0.81782309492604199</v>
      </c>
      <c r="AL814" s="42">
        <f t="shared" ca="1" si="349"/>
        <v>0.47314066649782249</v>
      </c>
      <c r="AM814" s="42">
        <f t="shared" ca="1" si="349"/>
        <v>0.12192792039225919</v>
      </c>
    </row>
    <row r="815" spans="9:39" x14ac:dyDescent="0.3">
      <c r="I815">
        <v>812</v>
      </c>
      <c r="J815" s="14">
        <f t="shared" ca="1" si="333"/>
        <v>-59680</v>
      </c>
      <c r="K815" s="41">
        <f t="shared" ca="1" si="334"/>
        <v>18.46</v>
      </c>
      <c r="L815" s="41">
        <f t="shared" ca="1" si="335"/>
        <v>13.85</v>
      </c>
      <c r="M815" s="14">
        <f t="shared" ca="1" si="336"/>
        <v>5224</v>
      </c>
      <c r="N815" s="14">
        <f t="shared" ca="1" si="326"/>
        <v>14082.640000000007</v>
      </c>
      <c r="O815" s="41">
        <f t="shared" ca="1" si="337"/>
        <v>18.149999999999999</v>
      </c>
      <c r="P815" s="41">
        <f t="shared" ca="1" si="338"/>
        <v>13.55</v>
      </c>
      <c r="Q815" s="14" t="b">
        <f t="shared" ca="1" si="339"/>
        <v>0</v>
      </c>
      <c r="R815" s="14">
        <f t="shared" ca="1" si="327"/>
        <v>-10000</v>
      </c>
      <c r="S815" s="41">
        <f t="shared" ca="1" si="340"/>
        <v>18.170000000000002</v>
      </c>
      <c r="T815" s="41">
        <f t="shared" ca="1" si="341"/>
        <v>12.9</v>
      </c>
      <c r="U815" s="14">
        <f t="shared" ca="1" si="342"/>
        <v>5191</v>
      </c>
      <c r="V815" s="14">
        <f t="shared" ca="1" si="328"/>
        <v>17356.570000000007</v>
      </c>
      <c r="W815" s="41">
        <f t="shared" ca="1" si="343"/>
        <v>18.71</v>
      </c>
      <c r="X815" s="41">
        <f t="shared" ca="1" si="344"/>
        <v>12.99</v>
      </c>
      <c r="Y815" s="14">
        <f t="shared" ca="1" si="345"/>
        <v>4988</v>
      </c>
      <c r="Z815" s="14">
        <f t="shared" ca="1" si="329"/>
        <v>18531.360000000004</v>
      </c>
      <c r="AA815" s="41">
        <f t="shared" ca="1" si="346"/>
        <v>19.309999999999999</v>
      </c>
      <c r="AB815" s="41">
        <f t="shared" ca="1" si="347"/>
        <v>13.31</v>
      </c>
      <c r="AC815" s="14">
        <f t="shared" ca="1" si="348"/>
        <v>5066</v>
      </c>
      <c r="AD815" s="14">
        <f t="shared" ca="1" si="330"/>
        <v>0</v>
      </c>
      <c r="AE815">
        <f t="shared" ca="1" si="331"/>
        <v>4</v>
      </c>
      <c r="AF815" s="46">
        <f t="shared" ca="1" si="332"/>
        <v>-24568.840829903434</v>
      </c>
      <c r="AH815" s="42">
        <f t="shared" ca="1" si="349"/>
        <v>0.83176695582940241</v>
      </c>
      <c r="AI815" s="42">
        <f t="shared" ca="1" si="349"/>
        <v>0.55180789256873197</v>
      </c>
      <c r="AJ815" s="42">
        <f t="shared" ca="1" si="349"/>
        <v>0.58488135472473401</v>
      </c>
      <c r="AK815" s="42">
        <f t="shared" ca="1" si="349"/>
        <v>6.4925726801826955E-2</v>
      </c>
      <c r="AL815" s="42">
        <f t="shared" ca="1" si="349"/>
        <v>0.87507603121138167</v>
      </c>
      <c r="AM815" s="42">
        <f t="shared" ca="1" si="349"/>
        <v>0.62555521660388436</v>
      </c>
    </row>
    <row r="816" spans="9:39" x14ac:dyDescent="0.3">
      <c r="I816">
        <v>813</v>
      </c>
      <c r="J816" s="14">
        <f t="shared" ca="1" si="333"/>
        <v>-62696</v>
      </c>
      <c r="K816" s="41">
        <f t="shared" ca="1" si="334"/>
        <v>18.91</v>
      </c>
      <c r="L816" s="41">
        <f t="shared" ca="1" si="335"/>
        <v>13.16</v>
      </c>
      <c r="M816" s="14">
        <f t="shared" ca="1" si="336"/>
        <v>5105</v>
      </c>
      <c r="N816" s="14">
        <f t="shared" ca="1" si="326"/>
        <v>19353.75</v>
      </c>
      <c r="O816" s="41">
        <f t="shared" ca="1" si="337"/>
        <v>18.149999999999999</v>
      </c>
      <c r="P816" s="41">
        <f t="shared" ca="1" si="338"/>
        <v>13.92</v>
      </c>
      <c r="Q816" s="14">
        <f t="shared" ca="1" si="339"/>
        <v>5136</v>
      </c>
      <c r="R816" s="14">
        <f t="shared" ca="1" si="327"/>
        <v>11725.279999999992</v>
      </c>
      <c r="S816" s="41">
        <f t="shared" ca="1" si="340"/>
        <v>18.440000000000001</v>
      </c>
      <c r="T816" s="41">
        <f t="shared" ca="1" si="341"/>
        <v>13.98</v>
      </c>
      <c r="U816" s="14">
        <f t="shared" ca="1" si="342"/>
        <v>5036</v>
      </c>
      <c r="V816" s="14">
        <f t="shared" ca="1" si="328"/>
        <v>12460.560000000005</v>
      </c>
      <c r="W816" s="41">
        <f t="shared" ca="1" si="343"/>
        <v>19.489999999999998</v>
      </c>
      <c r="X816" s="41">
        <f t="shared" ca="1" si="344"/>
        <v>12.62</v>
      </c>
      <c r="Y816" s="14">
        <f t="shared" ca="1" si="345"/>
        <v>5056</v>
      </c>
      <c r="Z816" s="14">
        <f t="shared" ca="1" si="329"/>
        <v>24734.719999999994</v>
      </c>
      <c r="AA816" s="41">
        <f t="shared" ca="1" si="346"/>
        <v>17.760000000000002</v>
      </c>
      <c r="AB816" s="41">
        <f t="shared" ca="1" si="347"/>
        <v>12.96</v>
      </c>
      <c r="AC816" s="14">
        <f t="shared" ca="1" si="348"/>
        <v>5124</v>
      </c>
      <c r="AD816" s="14">
        <f t="shared" ca="1" si="330"/>
        <v>0</v>
      </c>
      <c r="AE816">
        <f t="shared" ca="1" si="331"/>
        <v>4</v>
      </c>
      <c r="AF816" s="46">
        <f t="shared" ca="1" si="332"/>
        <v>-3724.4777334915166</v>
      </c>
      <c r="AH816" s="42">
        <f t="shared" ca="1" si="349"/>
        <v>0.12067383728639858</v>
      </c>
      <c r="AI816" s="42">
        <f t="shared" ca="1" si="349"/>
        <v>0.94564222068865966</v>
      </c>
      <c r="AJ816" s="42">
        <f t="shared" ca="1" si="349"/>
        <v>0.57424635084207842</v>
      </c>
      <c r="AK816" s="42">
        <f t="shared" ref="AH816:AM858" ca="1" si="350">RAND()</f>
        <v>0.52442275899846802</v>
      </c>
      <c r="AL816" s="42">
        <f t="shared" ca="1" si="350"/>
        <v>0.60888489335695484</v>
      </c>
      <c r="AM816" s="42">
        <f t="shared" ca="1" si="350"/>
        <v>0.14873471557942597</v>
      </c>
    </row>
    <row r="817" spans="9:39" x14ac:dyDescent="0.3">
      <c r="I817">
        <v>814</v>
      </c>
      <c r="J817" s="14">
        <f t="shared" ca="1" si="333"/>
        <v>-63323</v>
      </c>
      <c r="K817" s="41">
        <f t="shared" ca="1" si="334"/>
        <v>18.47</v>
      </c>
      <c r="L817" s="41">
        <f t="shared" ca="1" si="335"/>
        <v>13.06</v>
      </c>
      <c r="M817" s="14">
        <f t="shared" ca="1" si="336"/>
        <v>5002</v>
      </c>
      <c r="N817" s="14">
        <f t="shared" ca="1" si="326"/>
        <v>17060.819999999992</v>
      </c>
      <c r="O817" s="41">
        <f t="shared" ca="1" si="337"/>
        <v>18.440000000000001</v>
      </c>
      <c r="P817" s="41">
        <f t="shared" ca="1" si="338"/>
        <v>13.24</v>
      </c>
      <c r="Q817" s="14">
        <f t="shared" ca="1" si="339"/>
        <v>5284</v>
      </c>
      <c r="R817" s="14">
        <f t="shared" ca="1" si="327"/>
        <v>17476.800000000007</v>
      </c>
      <c r="S817" s="41">
        <f t="shared" ca="1" si="340"/>
        <v>17.87</v>
      </c>
      <c r="T817" s="41">
        <f t="shared" ca="1" si="341"/>
        <v>14</v>
      </c>
      <c r="U817" s="14">
        <f t="shared" ca="1" si="342"/>
        <v>5092</v>
      </c>
      <c r="V817" s="14">
        <f t="shared" ca="1" si="328"/>
        <v>9706.0400000000045</v>
      </c>
      <c r="W817" s="41">
        <f t="shared" ca="1" si="343"/>
        <v>18.73</v>
      </c>
      <c r="X817" s="41">
        <f t="shared" ca="1" si="344"/>
        <v>12.93</v>
      </c>
      <c r="Y817" s="14">
        <f t="shared" ca="1" si="345"/>
        <v>5089</v>
      </c>
      <c r="Z817" s="14">
        <f t="shared" ca="1" si="329"/>
        <v>19516.200000000004</v>
      </c>
      <c r="AA817" s="41">
        <f t="shared" ca="1" si="346"/>
        <v>18.05</v>
      </c>
      <c r="AB817" s="41">
        <f t="shared" ca="1" si="347"/>
        <v>12.64</v>
      </c>
      <c r="AC817" s="14">
        <f t="shared" ca="1" si="348"/>
        <v>5138</v>
      </c>
      <c r="AD817" s="14">
        <f t="shared" ca="1" si="330"/>
        <v>0</v>
      </c>
      <c r="AE817">
        <f t="shared" ca="1" si="331"/>
        <v>4</v>
      </c>
      <c r="AF817" s="46">
        <f t="shared" ca="1" si="332"/>
        <v>-7609.0191634370394</v>
      </c>
      <c r="AH817" s="42">
        <f t="shared" ca="1" si="350"/>
        <v>0.5005461347419492</v>
      </c>
      <c r="AI817" s="42">
        <f t="shared" ca="1" si="350"/>
        <v>0.90551575030687081</v>
      </c>
      <c r="AJ817" s="42">
        <f t="shared" ca="1" si="350"/>
        <v>0.80991777179881186</v>
      </c>
      <c r="AK817" s="42">
        <f t="shared" ca="1" si="350"/>
        <v>0.31533882216473152</v>
      </c>
      <c r="AL817" s="42">
        <f t="shared" ca="1" si="350"/>
        <v>0.88879023252350398</v>
      </c>
      <c r="AM817" s="42">
        <f t="shared" ca="1" si="350"/>
        <v>0.35770582943268869</v>
      </c>
    </row>
    <row r="818" spans="9:39" x14ac:dyDescent="0.3">
      <c r="I818">
        <v>815</v>
      </c>
      <c r="J818" s="14">
        <f t="shared" ca="1" si="333"/>
        <v>-60758</v>
      </c>
      <c r="K818" s="41">
        <f t="shared" ca="1" si="334"/>
        <v>18.63</v>
      </c>
      <c r="L818" s="41">
        <f t="shared" ca="1" si="335"/>
        <v>13.53</v>
      </c>
      <c r="M818" s="14">
        <f t="shared" ca="1" si="336"/>
        <v>5219</v>
      </c>
      <c r="N818" s="14">
        <f t="shared" ca="1" si="326"/>
        <v>16616.899999999998</v>
      </c>
      <c r="O818" s="41">
        <f t="shared" ca="1" si="337"/>
        <v>18.510000000000002</v>
      </c>
      <c r="P818" s="41">
        <f t="shared" ca="1" si="338"/>
        <v>13.49</v>
      </c>
      <c r="Q818" s="14">
        <f t="shared" ca="1" si="339"/>
        <v>5114</v>
      </c>
      <c r="R818" s="14">
        <f t="shared" ca="1" si="327"/>
        <v>15672.280000000006</v>
      </c>
      <c r="S818" s="41">
        <f t="shared" ca="1" si="340"/>
        <v>18.11</v>
      </c>
      <c r="T818" s="41">
        <f t="shared" ca="1" si="341"/>
        <v>13.81</v>
      </c>
      <c r="U818" s="14">
        <f t="shared" ca="1" si="342"/>
        <v>5177</v>
      </c>
      <c r="V818" s="14">
        <f t="shared" ca="1" si="328"/>
        <v>12261.099999999995</v>
      </c>
      <c r="W818" s="41">
        <f t="shared" ca="1" si="343"/>
        <v>19.07</v>
      </c>
      <c r="X818" s="41">
        <f t="shared" ca="1" si="344"/>
        <v>12.66</v>
      </c>
      <c r="Y818" s="14">
        <f t="shared" ca="1" si="345"/>
        <v>5112</v>
      </c>
      <c r="Z818" s="14">
        <f t="shared" ca="1" si="329"/>
        <v>22767.920000000002</v>
      </c>
      <c r="AA818" s="41">
        <f t="shared" ca="1" si="346"/>
        <v>18.16</v>
      </c>
      <c r="AB818" s="41">
        <f t="shared" ca="1" si="347"/>
        <v>12.6</v>
      </c>
      <c r="AC818" s="14">
        <f t="shared" ca="1" si="348"/>
        <v>5047</v>
      </c>
      <c r="AD818" s="14">
        <f t="shared" ca="1" si="330"/>
        <v>0</v>
      </c>
      <c r="AE818">
        <f t="shared" ca="1" si="331"/>
        <v>4</v>
      </c>
      <c r="AF818" s="46">
        <f t="shared" ca="1" si="332"/>
        <v>-2645.6836698859506</v>
      </c>
      <c r="AH818" s="42">
        <f t="shared" ca="1" si="350"/>
        <v>0.95307384184535804</v>
      </c>
      <c r="AI818" s="42">
        <f t="shared" ca="1" si="350"/>
        <v>0.64140653302619588</v>
      </c>
      <c r="AJ818" s="42">
        <f t="shared" ca="1" si="350"/>
        <v>0.20840145490536277</v>
      </c>
      <c r="AK818" s="42">
        <f t="shared" ca="1" si="350"/>
        <v>0.53372712151130941</v>
      </c>
      <c r="AL818" s="42">
        <f t="shared" ca="1" si="350"/>
        <v>0.52462593507995281</v>
      </c>
      <c r="AM818" s="42">
        <f t="shared" ca="1" si="350"/>
        <v>0.30877387632544195</v>
      </c>
    </row>
    <row r="819" spans="9:39" x14ac:dyDescent="0.3">
      <c r="I819">
        <v>816</v>
      </c>
      <c r="J819" s="14">
        <f t="shared" ca="1" si="333"/>
        <v>-61659</v>
      </c>
      <c r="K819" s="41">
        <f t="shared" ca="1" si="334"/>
        <v>19.420000000000002</v>
      </c>
      <c r="L819" s="41">
        <f t="shared" ca="1" si="335"/>
        <v>13.2</v>
      </c>
      <c r="M819" s="14">
        <f t="shared" ca="1" si="336"/>
        <v>5186</v>
      </c>
      <c r="N819" s="14">
        <f t="shared" ca="1" si="326"/>
        <v>22256.920000000013</v>
      </c>
      <c r="O819" s="41">
        <f t="shared" ca="1" si="337"/>
        <v>18.63</v>
      </c>
      <c r="P819" s="41">
        <f t="shared" ca="1" si="338"/>
        <v>13.38</v>
      </c>
      <c r="Q819" s="14">
        <f t="shared" ca="1" si="339"/>
        <v>5053</v>
      </c>
      <c r="R819" s="14">
        <f t="shared" ca="1" si="327"/>
        <v>16528.249999999993</v>
      </c>
      <c r="S819" s="41">
        <f t="shared" ca="1" si="340"/>
        <v>18.3</v>
      </c>
      <c r="T819" s="41">
        <f t="shared" ca="1" si="341"/>
        <v>13.11</v>
      </c>
      <c r="U819" s="14">
        <f t="shared" ca="1" si="342"/>
        <v>5037</v>
      </c>
      <c r="V819" s="14">
        <f t="shared" ca="1" si="328"/>
        <v>16142.030000000006</v>
      </c>
      <c r="W819" s="41">
        <f t="shared" ca="1" si="343"/>
        <v>17.87</v>
      </c>
      <c r="X819" s="41">
        <f t="shared" ca="1" si="344"/>
        <v>13.64</v>
      </c>
      <c r="Y819" s="14">
        <f t="shared" ca="1" si="345"/>
        <v>5093</v>
      </c>
      <c r="Z819" s="14">
        <f t="shared" ca="1" si="329"/>
        <v>11543.390000000003</v>
      </c>
      <c r="AA819" s="41">
        <f t="shared" ca="1" si="346"/>
        <v>19</v>
      </c>
      <c r="AB819" s="41">
        <f t="shared" ca="1" si="347"/>
        <v>13.82</v>
      </c>
      <c r="AC819" s="14">
        <f t="shared" ca="1" si="348"/>
        <v>5037</v>
      </c>
      <c r="AD819" s="14">
        <f t="shared" ca="1" si="330"/>
        <v>0</v>
      </c>
      <c r="AE819">
        <f t="shared" ca="1" si="331"/>
        <v>4</v>
      </c>
      <c r="AF819" s="46">
        <f t="shared" ca="1" si="332"/>
        <v>-3070.9587491895791</v>
      </c>
      <c r="AH819" s="42">
        <f t="shared" ca="1" si="350"/>
        <v>0.58602012608447784</v>
      </c>
      <c r="AI819" s="42">
        <f t="shared" ca="1" si="350"/>
        <v>0.31186823581456824</v>
      </c>
      <c r="AJ819" s="42">
        <f t="shared" ca="1" si="350"/>
        <v>0.32069832002843235</v>
      </c>
      <c r="AK819" s="42">
        <f t="shared" ca="1" si="350"/>
        <v>0.20354711065717346</v>
      </c>
      <c r="AL819" s="42">
        <f t="shared" ca="1" si="350"/>
        <v>0.26699915612461811</v>
      </c>
      <c r="AM819" s="42">
        <f t="shared" ca="1" si="350"/>
        <v>0.58361677761604325</v>
      </c>
    </row>
    <row r="820" spans="9:39" x14ac:dyDescent="0.3">
      <c r="I820">
        <v>817</v>
      </c>
      <c r="J820" s="14">
        <f t="shared" ca="1" si="333"/>
        <v>-58423</v>
      </c>
      <c r="K820" s="41">
        <f t="shared" ca="1" si="334"/>
        <v>18.18</v>
      </c>
      <c r="L820" s="41">
        <f t="shared" ca="1" si="335"/>
        <v>13.32</v>
      </c>
      <c r="M820" s="14">
        <f t="shared" ca="1" si="336"/>
        <v>5165</v>
      </c>
      <c r="N820" s="14">
        <f t="shared" ca="1" si="326"/>
        <v>15101.899999999998</v>
      </c>
      <c r="O820" s="41">
        <f t="shared" ca="1" si="337"/>
        <v>18.47</v>
      </c>
      <c r="P820" s="41">
        <f t="shared" ca="1" si="338"/>
        <v>12.76</v>
      </c>
      <c r="Q820" s="14">
        <f t="shared" ca="1" si="339"/>
        <v>5222</v>
      </c>
      <c r="R820" s="14">
        <f t="shared" ca="1" si="327"/>
        <v>19817.619999999995</v>
      </c>
      <c r="S820" s="41">
        <f t="shared" ca="1" si="340"/>
        <v>18.329999999999998</v>
      </c>
      <c r="T820" s="41">
        <f t="shared" ca="1" si="341"/>
        <v>13.01</v>
      </c>
      <c r="U820" s="14">
        <f t="shared" ca="1" si="342"/>
        <v>5198</v>
      </c>
      <c r="V820" s="14">
        <f t="shared" ca="1" si="328"/>
        <v>17653.359999999993</v>
      </c>
      <c r="W820" s="41">
        <f t="shared" ca="1" si="343"/>
        <v>19.079999999999998</v>
      </c>
      <c r="X820" s="41">
        <f t="shared" ca="1" si="344"/>
        <v>13.16</v>
      </c>
      <c r="Y820" s="14">
        <f t="shared" ca="1" si="345"/>
        <v>5158</v>
      </c>
      <c r="Z820" s="14">
        <f t="shared" ca="1" si="329"/>
        <v>20535.35999999999</v>
      </c>
      <c r="AA820" s="41">
        <f t="shared" ca="1" si="346"/>
        <v>18.53</v>
      </c>
      <c r="AB820" s="41">
        <f t="shared" ca="1" si="347"/>
        <v>13.92</v>
      </c>
      <c r="AC820" s="14">
        <f t="shared" ca="1" si="348"/>
        <v>5050</v>
      </c>
      <c r="AD820" s="14">
        <f t="shared" ca="1" si="330"/>
        <v>0</v>
      </c>
      <c r="AE820">
        <f t="shared" ca="1" si="331"/>
        <v>4</v>
      </c>
      <c r="AF820" s="46">
        <f t="shared" ca="1" si="332"/>
        <v>4292.1855810148299</v>
      </c>
      <c r="AH820" s="42">
        <f t="shared" ca="1" si="350"/>
        <v>0.47411769561493122</v>
      </c>
      <c r="AI820" s="42">
        <f t="shared" ca="1" si="350"/>
        <v>0.70765234605275329</v>
      </c>
      <c r="AJ820" s="42">
        <f t="shared" ca="1" si="350"/>
        <v>0.22555437072072981</v>
      </c>
      <c r="AK820" s="42">
        <f t="shared" ca="1" si="350"/>
        <v>0.35806179452898723</v>
      </c>
      <c r="AL820" s="42">
        <f t="shared" ca="1" si="350"/>
        <v>0.74233629053119987</v>
      </c>
      <c r="AM820" s="42">
        <f t="shared" ca="1" si="350"/>
        <v>0.58142080577286681</v>
      </c>
    </row>
    <row r="821" spans="9:39" x14ac:dyDescent="0.3">
      <c r="I821">
        <v>818</v>
      </c>
      <c r="J821" s="14">
        <f t="shared" ca="1" si="333"/>
        <v>-63943</v>
      </c>
      <c r="K821" s="41">
        <f t="shared" ca="1" si="334"/>
        <v>18.010000000000002</v>
      </c>
      <c r="L821" s="41">
        <f t="shared" ca="1" si="335"/>
        <v>12.56</v>
      </c>
      <c r="M821" s="14">
        <f t="shared" ca="1" si="336"/>
        <v>5189</v>
      </c>
      <c r="N821" s="14">
        <f t="shared" ca="1" si="326"/>
        <v>18280.050000000007</v>
      </c>
      <c r="O821" s="41">
        <f t="shared" ca="1" si="337"/>
        <v>18.489999999999998</v>
      </c>
      <c r="P821" s="41">
        <f t="shared" ca="1" si="338"/>
        <v>12.72</v>
      </c>
      <c r="Q821" s="14" t="b">
        <f t="shared" ca="1" si="339"/>
        <v>0</v>
      </c>
      <c r="R821" s="14">
        <f t="shared" ca="1" si="327"/>
        <v>-10000</v>
      </c>
      <c r="S821" s="41">
        <f t="shared" ca="1" si="340"/>
        <v>17.93</v>
      </c>
      <c r="T821" s="41">
        <f t="shared" ca="1" si="341"/>
        <v>12.63</v>
      </c>
      <c r="U821" s="14">
        <f t="shared" ca="1" si="342"/>
        <v>5083</v>
      </c>
      <c r="V821" s="14">
        <f t="shared" ca="1" si="328"/>
        <v>16939.899999999994</v>
      </c>
      <c r="W821" s="41">
        <f t="shared" ca="1" si="343"/>
        <v>18.989999999999998</v>
      </c>
      <c r="X821" s="41">
        <f t="shared" ca="1" si="344"/>
        <v>13.92</v>
      </c>
      <c r="Y821" s="14">
        <f t="shared" ca="1" si="345"/>
        <v>4990</v>
      </c>
      <c r="Z821" s="14">
        <f t="shared" ca="1" si="329"/>
        <v>15299.299999999992</v>
      </c>
      <c r="AA821" s="41">
        <f t="shared" ca="1" si="346"/>
        <v>19.05</v>
      </c>
      <c r="AB821" s="41">
        <f t="shared" ca="1" si="347"/>
        <v>13.68</v>
      </c>
      <c r="AC821" s="14">
        <f t="shared" ca="1" si="348"/>
        <v>5090</v>
      </c>
      <c r="AD821" s="14">
        <f t="shared" ca="1" si="330"/>
        <v>17333.300000000007</v>
      </c>
      <c r="AE821">
        <f t="shared" ca="1" si="331"/>
        <v>5</v>
      </c>
      <c r="AF821" s="46">
        <f t="shared" ca="1" si="332"/>
        <v>-15380.791367082646</v>
      </c>
      <c r="AH821" s="42">
        <f t="shared" ca="1" si="350"/>
        <v>0.500346810299515</v>
      </c>
      <c r="AI821" s="42">
        <f t="shared" ca="1" si="350"/>
        <v>0.15303568636416598</v>
      </c>
      <c r="AJ821" s="42">
        <f t="shared" ca="1" si="350"/>
        <v>0.67994448060857604</v>
      </c>
      <c r="AK821" s="42">
        <f t="shared" ca="1" si="350"/>
        <v>9.3409788892944157E-3</v>
      </c>
      <c r="AL821" s="42">
        <f t="shared" ca="1" si="350"/>
        <v>0.82313813706636574</v>
      </c>
      <c r="AM821" s="42">
        <f t="shared" ca="1" si="350"/>
        <v>0.72558124748325303</v>
      </c>
    </row>
    <row r="822" spans="9:39" x14ac:dyDescent="0.3">
      <c r="I822">
        <v>819</v>
      </c>
      <c r="J822" s="14">
        <f t="shared" ca="1" si="333"/>
        <v>-60742</v>
      </c>
      <c r="K822" s="41">
        <f t="shared" ca="1" si="334"/>
        <v>18.37</v>
      </c>
      <c r="L822" s="41">
        <f t="shared" ca="1" si="335"/>
        <v>13.49</v>
      </c>
      <c r="M822" s="14">
        <f t="shared" ca="1" si="336"/>
        <v>4934</v>
      </c>
      <c r="N822" s="14">
        <f t="shared" ca="1" si="326"/>
        <v>14077.920000000006</v>
      </c>
      <c r="O822" s="41">
        <f t="shared" ca="1" si="337"/>
        <v>19.47</v>
      </c>
      <c r="P822" s="41">
        <f t="shared" ca="1" si="338"/>
        <v>13.04</v>
      </c>
      <c r="Q822" s="14">
        <f t="shared" ca="1" si="339"/>
        <v>4957</v>
      </c>
      <c r="R822" s="14">
        <f t="shared" ca="1" si="327"/>
        <v>21873.51</v>
      </c>
      <c r="S822" s="41">
        <f t="shared" ca="1" si="340"/>
        <v>18.36</v>
      </c>
      <c r="T822" s="41">
        <f t="shared" ca="1" si="341"/>
        <v>12.77</v>
      </c>
      <c r="U822" s="14">
        <f t="shared" ca="1" si="342"/>
        <v>5196</v>
      </c>
      <c r="V822" s="14">
        <f t="shared" ca="1" si="328"/>
        <v>19045.64</v>
      </c>
      <c r="W822" s="41">
        <f t="shared" ca="1" si="343"/>
        <v>19.12</v>
      </c>
      <c r="X822" s="41">
        <f t="shared" ca="1" si="344"/>
        <v>13.61</v>
      </c>
      <c r="Y822" s="14">
        <f t="shared" ca="1" si="345"/>
        <v>5129</v>
      </c>
      <c r="Z822" s="14">
        <f t="shared" ca="1" si="329"/>
        <v>18260.790000000008</v>
      </c>
      <c r="AA822" s="41">
        <f t="shared" ca="1" si="346"/>
        <v>18.27</v>
      </c>
      <c r="AB822" s="41">
        <f t="shared" ca="1" si="347"/>
        <v>13.15</v>
      </c>
      <c r="AC822" s="14">
        <f t="shared" ca="1" si="348"/>
        <v>5192</v>
      </c>
      <c r="AD822" s="14">
        <f t="shared" ca="1" si="330"/>
        <v>0</v>
      </c>
      <c r="AE822">
        <f t="shared" ca="1" si="331"/>
        <v>4</v>
      </c>
      <c r="AF822" s="46">
        <f t="shared" ca="1" si="332"/>
        <v>2322.4012083028374</v>
      </c>
      <c r="AH822" s="42">
        <f t="shared" ca="1" si="350"/>
        <v>6.4645825727212891E-2</v>
      </c>
      <c r="AI822" s="42">
        <f t="shared" ca="1" si="350"/>
        <v>4.7822121703474885E-2</v>
      </c>
      <c r="AJ822" s="42">
        <f t="shared" ca="1" si="350"/>
        <v>0.4648196011096053</v>
      </c>
      <c r="AK822" s="42">
        <f t="shared" ca="1" si="350"/>
        <v>0.83761285910985139</v>
      </c>
      <c r="AL822" s="42">
        <f t="shared" ca="1" si="350"/>
        <v>0.15498744263133601</v>
      </c>
      <c r="AM822" s="42">
        <f t="shared" ca="1" si="350"/>
        <v>0.38635855053382939</v>
      </c>
    </row>
    <row r="823" spans="9:39" x14ac:dyDescent="0.3">
      <c r="I823">
        <v>820</v>
      </c>
      <c r="J823" s="14">
        <f t="shared" ca="1" si="333"/>
        <v>-61490</v>
      </c>
      <c r="K823" s="41">
        <f t="shared" ca="1" si="334"/>
        <v>18.64</v>
      </c>
      <c r="L823" s="41">
        <f t="shared" ca="1" si="335"/>
        <v>13.07</v>
      </c>
      <c r="M823" s="14">
        <f t="shared" ca="1" si="336"/>
        <v>5090</v>
      </c>
      <c r="N823" s="14">
        <f t="shared" ca="1" si="326"/>
        <v>18351.300000000003</v>
      </c>
      <c r="O823" s="41">
        <f t="shared" ca="1" si="337"/>
        <v>19.32</v>
      </c>
      <c r="P823" s="41">
        <f t="shared" ca="1" si="338"/>
        <v>13.49</v>
      </c>
      <c r="Q823" s="14">
        <f t="shared" ca="1" si="339"/>
        <v>5161</v>
      </c>
      <c r="R823" s="14">
        <f t="shared" ca="1" si="327"/>
        <v>20088.63</v>
      </c>
      <c r="S823" s="41">
        <f t="shared" ca="1" si="340"/>
        <v>18.61</v>
      </c>
      <c r="T823" s="41">
        <f t="shared" ca="1" si="341"/>
        <v>13.05</v>
      </c>
      <c r="U823" s="14">
        <f t="shared" ca="1" si="342"/>
        <v>5149</v>
      </c>
      <c r="V823" s="14">
        <f t="shared" ca="1" si="328"/>
        <v>18628.439999999995</v>
      </c>
      <c r="W823" s="41">
        <f t="shared" ca="1" si="343"/>
        <v>17.97</v>
      </c>
      <c r="X823" s="41">
        <f t="shared" ca="1" si="344"/>
        <v>13.37</v>
      </c>
      <c r="Y823" s="14">
        <f t="shared" ca="1" si="345"/>
        <v>5006</v>
      </c>
      <c r="Z823" s="14">
        <f t="shared" ca="1" si="329"/>
        <v>13027.599999999999</v>
      </c>
      <c r="AA823" s="41">
        <f t="shared" ca="1" si="346"/>
        <v>18.47</v>
      </c>
      <c r="AB823" s="41">
        <f t="shared" ca="1" si="347"/>
        <v>13.66</v>
      </c>
      <c r="AC823" s="14">
        <f t="shared" ca="1" si="348"/>
        <v>5169</v>
      </c>
      <c r="AD823" s="14">
        <f t="shared" ca="1" si="330"/>
        <v>0</v>
      </c>
      <c r="AE823">
        <f t="shared" ca="1" si="331"/>
        <v>4</v>
      </c>
      <c r="AF823" s="46">
        <f t="shared" ca="1" si="332"/>
        <v>-319.59132209012921</v>
      </c>
      <c r="AH823" s="42">
        <f t="shared" ca="1" si="350"/>
        <v>0.12847944727479066</v>
      </c>
      <c r="AI823" s="42">
        <f t="shared" ca="1" si="350"/>
        <v>0.44701122114945746</v>
      </c>
      <c r="AJ823" s="42">
        <f t="shared" ca="1" si="350"/>
        <v>0.87385472203487746</v>
      </c>
      <c r="AK823" s="42">
        <f t="shared" ca="1" si="350"/>
        <v>0.99715173770906707</v>
      </c>
      <c r="AL823" s="42">
        <f t="shared" ca="1" si="350"/>
        <v>0.38855414011363298</v>
      </c>
      <c r="AM823" s="42">
        <f t="shared" ca="1" si="350"/>
        <v>0.50851951167321408</v>
      </c>
    </row>
    <row r="824" spans="9:39" x14ac:dyDescent="0.3">
      <c r="I824">
        <v>821</v>
      </c>
      <c r="J824" s="14">
        <f t="shared" ca="1" si="333"/>
        <v>-60302</v>
      </c>
      <c r="K824" s="41">
        <f t="shared" ca="1" si="334"/>
        <v>18.829999999999998</v>
      </c>
      <c r="L824" s="41">
        <f t="shared" ca="1" si="335"/>
        <v>12.55</v>
      </c>
      <c r="M824" s="14">
        <f t="shared" ca="1" si="336"/>
        <v>5200</v>
      </c>
      <c r="N824" s="14">
        <f t="shared" ref="N824:N887" ca="1" si="351">(K824-L824)*M824-$B$3</f>
        <v>22655.999999999989</v>
      </c>
      <c r="O824" s="41">
        <f t="shared" ca="1" si="337"/>
        <v>19.48</v>
      </c>
      <c r="P824" s="41">
        <f t="shared" ca="1" si="338"/>
        <v>13.03</v>
      </c>
      <c r="Q824" s="14" t="b">
        <f t="shared" ca="1" si="339"/>
        <v>0</v>
      </c>
      <c r="R824" s="14">
        <f t="shared" ref="R824:R887" ca="1" si="352">(O824-P824)*Q824-$B$3</f>
        <v>-10000</v>
      </c>
      <c r="S824" s="41">
        <f t="shared" ca="1" si="340"/>
        <v>19.23</v>
      </c>
      <c r="T824" s="41">
        <f t="shared" ca="1" si="341"/>
        <v>13.62</v>
      </c>
      <c r="U824" s="14">
        <f t="shared" ca="1" si="342"/>
        <v>5092</v>
      </c>
      <c r="V824" s="14">
        <f t="shared" ref="V824:V887" ca="1" si="353">(S824-T824)*U824-$B$3</f>
        <v>18566.120000000006</v>
      </c>
      <c r="W824" s="41">
        <f t="shared" ca="1" si="343"/>
        <v>18.09</v>
      </c>
      <c r="X824" s="41">
        <f t="shared" ca="1" si="344"/>
        <v>13.36</v>
      </c>
      <c r="Y824" s="14">
        <f t="shared" ca="1" si="345"/>
        <v>5158</v>
      </c>
      <c r="Z824" s="14">
        <f t="shared" ref="Z824:Z887" ca="1" si="354">IF(AE824&lt;=3,0,(W824-X824)*Y824-$B$3)</f>
        <v>14397.340000000004</v>
      </c>
      <c r="AA824" s="41">
        <f t="shared" ca="1" si="346"/>
        <v>18.510000000000002</v>
      </c>
      <c r="AB824" s="41">
        <f t="shared" ca="1" si="347"/>
        <v>12.73</v>
      </c>
      <c r="AC824" s="14">
        <f t="shared" ca="1" si="348"/>
        <v>5060</v>
      </c>
      <c r="AD824" s="14">
        <f t="shared" ref="AD824:AD887" ca="1" si="355">IF(AE824&lt;=4,0,(AA824-AB824)*AC824-$B$3)</f>
        <v>0</v>
      </c>
      <c r="AE824">
        <f t="shared" ref="AE824:AE887" ca="1" si="356">IF(AM824&lt;=0.1,3,IF(AND(AM824&gt;0.1,AM824&lt;0.7),4,IF(AM824&gt;=0.7,5,FALSE)))</f>
        <v>4</v>
      </c>
      <c r="AF824" s="46">
        <f t="shared" ref="AF824:AF887" ca="1" si="357">NPV($B$4,J824,N824,R824,V824,Z824,AD824)</f>
        <v>-19656.476745195352</v>
      </c>
      <c r="AH824" s="42">
        <f t="shared" ca="1" si="350"/>
        <v>0.75953625507598388</v>
      </c>
      <c r="AI824" s="42">
        <f t="shared" ca="1" si="350"/>
        <v>0.29746953815906529</v>
      </c>
      <c r="AJ824" s="42">
        <f t="shared" ca="1" si="350"/>
        <v>0.58981530170495411</v>
      </c>
      <c r="AK824" s="42">
        <f t="shared" ca="1" si="350"/>
        <v>0.706516190924109</v>
      </c>
      <c r="AL824" s="42">
        <f t="shared" ca="1" si="350"/>
        <v>0.85629983012450317</v>
      </c>
      <c r="AM824" s="42">
        <f t="shared" ca="1" si="350"/>
        <v>0.49988786643450889</v>
      </c>
    </row>
    <row r="825" spans="9:39" x14ac:dyDescent="0.3">
      <c r="I825">
        <v>822</v>
      </c>
      <c r="J825" s="14">
        <f t="shared" ca="1" si="333"/>
        <v>-61000</v>
      </c>
      <c r="K825" s="41">
        <f t="shared" ca="1" si="334"/>
        <v>19.309999999999999</v>
      </c>
      <c r="L825" s="41">
        <f t="shared" ca="1" si="335"/>
        <v>13.43</v>
      </c>
      <c r="M825" s="14">
        <f t="shared" ca="1" si="336"/>
        <v>5369</v>
      </c>
      <c r="N825" s="14">
        <f t="shared" ca="1" si="351"/>
        <v>21569.719999999994</v>
      </c>
      <c r="O825" s="41">
        <f t="shared" ca="1" si="337"/>
        <v>19.45</v>
      </c>
      <c r="P825" s="41">
        <f t="shared" ca="1" si="338"/>
        <v>12.6</v>
      </c>
      <c r="Q825" s="14">
        <f t="shared" ca="1" si="339"/>
        <v>4965</v>
      </c>
      <c r="R825" s="14">
        <f t="shared" ca="1" si="352"/>
        <v>24010.25</v>
      </c>
      <c r="S825" s="41">
        <f t="shared" ca="1" si="340"/>
        <v>18.86</v>
      </c>
      <c r="T825" s="41">
        <f t="shared" ca="1" si="341"/>
        <v>13.28</v>
      </c>
      <c r="U825" s="14">
        <f t="shared" ca="1" si="342"/>
        <v>5083</v>
      </c>
      <c r="V825" s="14">
        <f t="shared" ca="1" si="353"/>
        <v>18363.14</v>
      </c>
      <c r="W825" s="41">
        <f t="shared" ca="1" si="343"/>
        <v>19.010000000000002</v>
      </c>
      <c r="X825" s="41">
        <f t="shared" ca="1" si="344"/>
        <v>12.92</v>
      </c>
      <c r="Y825" s="14">
        <f t="shared" ca="1" si="345"/>
        <v>4966</v>
      </c>
      <c r="Z825" s="14">
        <f t="shared" ca="1" si="354"/>
        <v>20242.94000000001</v>
      </c>
      <c r="AA825" s="41">
        <f t="shared" ca="1" si="346"/>
        <v>18.850000000000001</v>
      </c>
      <c r="AB825" s="41">
        <f t="shared" ca="1" si="347"/>
        <v>12.89</v>
      </c>
      <c r="AC825" s="14">
        <f t="shared" ca="1" si="348"/>
        <v>5075</v>
      </c>
      <c r="AD825" s="14">
        <f t="shared" ca="1" si="355"/>
        <v>20247.000000000004</v>
      </c>
      <c r="AE825">
        <f t="shared" ca="1" si="356"/>
        <v>5</v>
      </c>
      <c r="AF825" s="46">
        <f t="shared" ca="1" si="357"/>
        <v>25754.638342481492</v>
      </c>
      <c r="AH825" s="42">
        <f t="shared" ca="1" si="350"/>
        <v>0.84474948390936977</v>
      </c>
      <c r="AI825" s="42">
        <f t="shared" ca="1" si="350"/>
        <v>1.3435092123535997E-3</v>
      </c>
      <c r="AJ825" s="42">
        <f t="shared" ca="1" si="350"/>
        <v>0.80080992527386241</v>
      </c>
      <c r="AK825" s="42">
        <f t="shared" ca="1" si="350"/>
        <v>5.519415475520506E-2</v>
      </c>
      <c r="AL825" s="42">
        <f t="shared" ca="1" si="350"/>
        <v>0.17177216852508437</v>
      </c>
      <c r="AM825" s="42">
        <f t="shared" ca="1" si="350"/>
        <v>0.85057784851118423</v>
      </c>
    </row>
    <row r="826" spans="9:39" x14ac:dyDescent="0.3">
      <c r="I826">
        <v>823</v>
      </c>
      <c r="J826" s="14">
        <f t="shared" ca="1" si="333"/>
        <v>-59162</v>
      </c>
      <c r="K826" s="41">
        <f t="shared" ca="1" si="334"/>
        <v>17.72</v>
      </c>
      <c r="L826" s="41">
        <f t="shared" ca="1" si="335"/>
        <v>13.86</v>
      </c>
      <c r="M826" s="14">
        <f t="shared" ca="1" si="336"/>
        <v>5202</v>
      </c>
      <c r="N826" s="14">
        <f t="shared" ca="1" si="351"/>
        <v>10079.719999999998</v>
      </c>
      <c r="O826" s="41">
        <f t="shared" ca="1" si="337"/>
        <v>19.27</v>
      </c>
      <c r="P826" s="41">
        <f t="shared" ca="1" si="338"/>
        <v>13.49</v>
      </c>
      <c r="Q826" s="14">
        <f t="shared" ca="1" si="339"/>
        <v>5098</v>
      </c>
      <c r="R826" s="14">
        <f t="shared" ca="1" si="352"/>
        <v>19466.439999999995</v>
      </c>
      <c r="S826" s="41">
        <f t="shared" ca="1" si="340"/>
        <v>18.16</v>
      </c>
      <c r="T826" s="41">
        <f t="shared" ca="1" si="341"/>
        <v>13.79</v>
      </c>
      <c r="U826" s="14">
        <f t="shared" ca="1" si="342"/>
        <v>5114</v>
      </c>
      <c r="V826" s="14">
        <f t="shared" ca="1" si="353"/>
        <v>12348.180000000004</v>
      </c>
      <c r="W826" s="41">
        <f t="shared" ca="1" si="343"/>
        <v>19.22</v>
      </c>
      <c r="X826" s="41">
        <f t="shared" ca="1" si="344"/>
        <v>13.38</v>
      </c>
      <c r="Y826" s="14">
        <f t="shared" ca="1" si="345"/>
        <v>4916</v>
      </c>
      <c r="Z826" s="14">
        <f t="shared" ca="1" si="354"/>
        <v>18709.439999999991</v>
      </c>
      <c r="AA826" s="41">
        <f t="shared" ca="1" si="346"/>
        <v>18.59</v>
      </c>
      <c r="AB826" s="41">
        <f t="shared" ca="1" si="347"/>
        <v>12.68</v>
      </c>
      <c r="AC826" s="14">
        <f t="shared" ca="1" si="348"/>
        <v>5041</v>
      </c>
      <c r="AD826" s="14">
        <f t="shared" ca="1" si="355"/>
        <v>0</v>
      </c>
      <c r="AE826">
        <f t="shared" ca="1" si="356"/>
        <v>4</v>
      </c>
      <c r="AF826" s="46">
        <f t="shared" ca="1" si="357"/>
        <v>-6736.1971545685865</v>
      </c>
      <c r="AH826" s="42">
        <f t="shared" ca="1" si="350"/>
        <v>0.78864160776798764</v>
      </c>
      <c r="AI826" s="42">
        <f t="shared" ca="1" si="350"/>
        <v>0.61307646088271606</v>
      </c>
      <c r="AJ826" s="42">
        <f t="shared" ca="1" si="350"/>
        <v>0.52506171599087859</v>
      </c>
      <c r="AK826" s="42">
        <f t="shared" ca="1" si="350"/>
        <v>1.691382553253129E-2</v>
      </c>
      <c r="AL826" s="42">
        <f t="shared" ca="1" si="350"/>
        <v>0.38808817404306306</v>
      </c>
      <c r="AM826" s="42">
        <f t="shared" ca="1" si="350"/>
        <v>0.19996673133009157</v>
      </c>
    </row>
    <row r="827" spans="9:39" x14ac:dyDescent="0.3">
      <c r="I827">
        <v>824</v>
      </c>
      <c r="J827" s="14">
        <f t="shared" ca="1" si="333"/>
        <v>-60685</v>
      </c>
      <c r="K827" s="41">
        <f t="shared" ca="1" si="334"/>
        <v>18.579999999999998</v>
      </c>
      <c r="L827" s="41">
        <f t="shared" ca="1" si="335"/>
        <v>13.09</v>
      </c>
      <c r="M827" s="14">
        <f t="shared" ca="1" si="336"/>
        <v>5169</v>
      </c>
      <c r="N827" s="14">
        <f t="shared" ca="1" si="351"/>
        <v>18377.80999999999</v>
      </c>
      <c r="O827" s="41">
        <f t="shared" ca="1" si="337"/>
        <v>19.43</v>
      </c>
      <c r="P827" s="41">
        <f t="shared" ca="1" si="338"/>
        <v>13.47</v>
      </c>
      <c r="Q827" s="14">
        <f t="shared" ca="1" si="339"/>
        <v>5166</v>
      </c>
      <c r="R827" s="14">
        <f t="shared" ca="1" si="352"/>
        <v>20789.359999999997</v>
      </c>
      <c r="S827" s="41">
        <f t="shared" ca="1" si="340"/>
        <v>18.940000000000001</v>
      </c>
      <c r="T827" s="41">
        <f t="shared" ca="1" si="341"/>
        <v>12.6</v>
      </c>
      <c r="U827" s="14">
        <f t="shared" ca="1" si="342"/>
        <v>5190</v>
      </c>
      <c r="V827" s="14">
        <f t="shared" ca="1" si="353"/>
        <v>22904.600000000006</v>
      </c>
      <c r="W827" s="41">
        <f t="shared" ca="1" si="343"/>
        <v>17.98</v>
      </c>
      <c r="X827" s="41">
        <f t="shared" ca="1" si="344"/>
        <v>13.65</v>
      </c>
      <c r="Y827" s="14">
        <f t="shared" ca="1" si="345"/>
        <v>4945</v>
      </c>
      <c r="Z827" s="14">
        <f t="shared" ca="1" si="354"/>
        <v>11411.849999999999</v>
      </c>
      <c r="AA827" s="41">
        <f t="shared" ca="1" si="346"/>
        <v>18.39</v>
      </c>
      <c r="AB827" s="41">
        <f t="shared" ca="1" si="347"/>
        <v>12.88</v>
      </c>
      <c r="AC827" s="14">
        <f t="shared" ca="1" si="348"/>
        <v>5161</v>
      </c>
      <c r="AD827" s="14">
        <f t="shared" ca="1" si="355"/>
        <v>0</v>
      </c>
      <c r="AE827">
        <f t="shared" ca="1" si="356"/>
        <v>4</v>
      </c>
      <c r="AF827" s="46">
        <f t="shared" ca="1" si="357"/>
        <v>3231.5197121815713</v>
      </c>
      <c r="AH827" s="42">
        <f t="shared" ca="1" si="350"/>
        <v>0.5987302622862879</v>
      </c>
      <c r="AI827" s="42">
        <f t="shared" ca="1" si="350"/>
        <v>0.71341265519483987</v>
      </c>
      <c r="AJ827" s="42">
        <f t="shared" ca="1" si="350"/>
        <v>0.31195534542017744</v>
      </c>
      <c r="AK827" s="42">
        <f t="shared" ca="1" si="350"/>
        <v>7.8497130978610885E-2</v>
      </c>
      <c r="AL827" s="42">
        <f t="shared" ca="1" si="350"/>
        <v>0.55427491065818479</v>
      </c>
      <c r="AM827" s="42">
        <f t="shared" ca="1" si="350"/>
        <v>0.42410367879816102</v>
      </c>
    </row>
    <row r="828" spans="9:39" x14ac:dyDescent="0.3">
      <c r="I828">
        <v>825</v>
      </c>
      <c r="J828" s="14">
        <f t="shared" ca="1" si="333"/>
        <v>-63172</v>
      </c>
      <c r="K828" s="41">
        <f t="shared" ca="1" si="334"/>
        <v>17.989999999999998</v>
      </c>
      <c r="L828" s="41">
        <f t="shared" ca="1" si="335"/>
        <v>13.09</v>
      </c>
      <c r="M828" s="14">
        <f t="shared" ca="1" si="336"/>
        <v>5306</v>
      </c>
      <c r="N828" s="14">
        <f t="shared" ca="1" si="351"/>
        <v>15999.399999999994</v>
      </c>
      <c r="O828" s="41">
        <f t="shared" ca="1" si="337"/>
        <v>18.690000000000001</v>
      </c>
      <c r="P828" s="41">
        <f t="shared" ca="1" si="338"/>
        <v>12.86</v>
      </c>
      <c r="Q828" s="14">
        <f t="shared" ca="1" si="339"/>
        <v>5138</v>
      </c>
      <c r="R828" s="14">
        <f t="shared" ca="1" si="352"/>
        <v>19954.540000000008</v>
      </c>
      <c r="S828" s="41">
        <f t="shared" ca="1" si="340"/>
        <v>19.170000000000002</v>
      </c>
      <c r="T828" s="41">
        <f t="shared" ca="1" si="341"/>
        <v>13.43</v>
      </c>
      <c r="U828" s="14">
        <f t="shared" ca="1" si="342"/>
        <v>5105</v>
      </c>
      <c r="V828" s="14">
        <f t="shared" ca="1" si="353"/>
        <v>19302.700000000012</v>
      </c>
      <c r="W828" s="41">
        <f t="shared" ca="1" si="343"/>
        <v>18.22</v>
      </c>
      <c r="X828" s="41">
        <f t="shared" ca="1" si="344"/>
        <v>12.96</v>
      </c>
      <c r="Y828" s="14">
        <f t="shared" ca="1" si="345"/>
        <v>4906</v>
      </c>
      <c r="Z828" s="14">
        <f t="shared" ca="1" si="354"/>
        <v>15805.55999999999</v>
      </c>
      <c r="AA828" s="41">
        <f t="shared" ca="1" si="346"/>
        <v>18.940000000000001</v>
      </c>
      <c r="AB828" s="41">
        <f t="shared" ca="1" si="347"/>
        <v>13.72</v>
      </c>
      <c r="AC828" s="14">
        <f t="shared" ca="1" si="348"/>
        <v>5166</v>
      </c>
      <c r="AD828" s="14">
        <f t="shared" ca="1" si="355"/>
        <v>0</v>
      </c>
      <c r="AE828">
        <f t="shared" ca="1" si="356"/>
        <v>4</v>
      </c>
      <c r="AF828" s="46">
        <f t="shared" ca="1" si="357"/>
        <v>-1502.2205645817453</v>
      </c>
      <c r="AH828" s="42">
        <f t="shared" ca="1" si="350"/>
        <v>0.76349945879355063</v>
      </c>
      <c r="AI828" s="42">
        <f t="shared" ca="1" si="350"/>
        <v>0.33178669280137285</v>
      </c>
      <c r="AJ828" s="42">
        <f t="shared" ca="1" si="350"/>
        <v>0.73601024388862157</v>
      </c>
      <c r="AK828" s="42">
        <f t="shared" ca="1" si="350"/>
        <v>5.7185328051791995E-3</v>
      </c>
      <c r="AL828" s="42">
        <f t="shared" ca="1" si="350"/>
        <v>0.35928344606863571</v>
      </c>
      <c r="AM828" s="42">
        <f t="shared" ca="1" si="350"/>
        <v>0.68339886832063779</v>
      </c>
    </row>
    <row r="829" spans="9:39" x14ac:dyDescent="0.3">
      <c r="I829">
        <v>826</v>
      </c>
      <c r="J829" s="14">
        <f t="shared" ca="1" si="333"/>
        <v>-58656</v>
      </c>
      <c r="K829" s="41">
        <f t="shared" ca="1" si="334"/>
        <v>18.260000000000002</v>
      </c>
      <c r="L829" s="41">
        <f t="shared" ca="1" si="335"/>
        <v>13.9</v>
      </c>
      <c r="M829" s="14">
        <f t="shared" ca="1" si="336"/>
        <v>4918</v>
      </c>
      <c r="N829" s="14">
        <f t="shared" ca="1" si="351"/>
        <v>11442.480000000007</v>
      </c>
      <c r="O829" s="41">
        <f t="shared" ca="1" si="337"/>
        <v>19.260000000000002</v>
      </c>
      <c r="P829" s="41">
        <f t="shared" ca="1" si="338"/>
        <v>12.72</v>
      </c>
      <c r="Q829" s="14" t="b">
        <f t="shared" ca="1" si="339"/>
        <v>0</v>
      </c>
      <c r="R829" s="14">
        <f t="shared" ca="1" si="352"/>
        <v>-10000</v>
      </c>
      <c r="S829" s="41">
        <f t="shared" ca="1" si="340"/>
        <v>18.09</v>
      </c>
      <c r="T829" s="41">
        <f t="shared" ca="1" si="341"/>
        <v>13.74</v>
      </c>
      <c r="U829" s="14">
        <f t="shared" ca="1" si="342"/>
        <v>5079</v>
      </c>
      <c r="V829" s="14">
        <f t="shared" ca="1" si="353"/>
        <v>12093.649999999998</v>
      </c>
      <c r="W829" s="41">
        <f t="shared" ca="1" si="343"/>
        <v>18</v>
      </c>
      <c r="X829" s="41">
        <f t="shared" ca="1" si="344"/>
        <v>13.99</v>
      </c>
      <c r="Y829" s="14">
        <f t="shared" ca="1" si="345"/>
        <v>5134</v>
      </c>
      <c r="Z829" s="14">
        <f t="shared" ca="1" si="354"/>
        <v>10587.34</v>
      </c>
      <c r="AA829" s="41">
        <f t="shared" ca="1" si="346"/>
        <v>19.11</v>
      </c>
      <c r="AB829" s="41">
        <f t="shared" ca="1" si="347"/>
        <v>13.16</v>
      </c>
      <c r="AC829" s="14">
        <f t="shared" ca="1" si="348"/>
        <v>5167</v>
      </c>
      <c r="AD829" s="14">
        <f t="shared" ca="1" si="355"/>
        <v>0</v>
      </c>
      <c r="AE829">
        <f t="shared" ca="1" si="356"/>
        <v>4</v>
      </c>
      <c r="AF829" s="46">
        <f t="shared" ca="1" si="357"/>
        <v>-36057.495547662445</v>
      </c>
      <c r="AH829" s="42">
        <f t="shared" ca="1" si="350"/>
        <v>7.6317707508376409E-2</v>
      </c>
      <c r="AI829" s="42">
        <f t="shared" ca="1" si="350"/>
        <v>0.22451059091786851</v>
      </c>
      <c r="AJ829" s="42">
        <f t="shared" ca="1" si="350"/>
        <v>0.38137931525603341</v>
      </c>
      <c r="AK829" s="42">
        <f t="shared" ca="1" si="350"/>
        <v>0.92249819126497568</v>
      </c>
      <c r="AL829" s="42">
        <f t="shared" ca="1" si="350"/>
        <v>0.89512643760854727</v>
      </c>
      <c r="AM829" s="42">
        <f t="shared" ca="1" si="350"/>
        <v>0.40302539529003956</v>
      </c>
    </row>
    <row r="830" spans="9:39" x14ac:dyDescent="0.3">
      <c r="I830">
        <v>827</v>
      </c>
      <c r="J830" s="14">
        <f t="shared" ca="1" si="333"/>
        <v>-60896</v>
      </c>
      <c r="K830" s="41">
        <f t="shared" ca="1" si="334"/>
        <v>18.600000000000001</v>
      </c>
      <c r="L830" s="41">
        <f t="shared" ca="1" si="335"/>
        <v>12.52</v>
      </c>
      <c r="M830" s="14">
        <f t="shared" ca="1" si="336"/>
        <v>5069</v>
      </c>
      <c r="N830" s="14">
        <f t="shared" ca="1" si="351"/>
        <v>20819.520000000008</v>
      </c>
      <c r="O830" s="41">
        <f t="shared" ca="1" si="337"/>
        <v>18.38</v>
      </c>
      <c r="P830" s="41">
        <f t="shared" ca="1" si="338"/>
        <v>13.71</v>
      </c>
      <c r="Q830" s="14" t="b">
        <f t="shared" ca="1" si="339"/>
        <v>0</v>
      </c>
      <c r="R830" s="14">
        <f t="shared" ca="1" si="352"/>
        <v>-10000</v>
      </c>
      <c r="S830" s="41">
        <f t="shared" ca="1" si="340"/>
        <v>18.13</v>
      </c>
      <c r="T830" s="41">
        <f t="shared" ca="1" si="341"/>
        <v>13.75</v>
      </c>
      <c r="U830" s="14">
        <f t="shared" ca="1" si="342"/>
        <v>5033</v>
      </c>
      <c r="V830" s="14">
        <f t="shared" ca="1" si="353"/>
        <v>12044.539999999994</v>
      </c>
      <c r="W830" s="41">
        <f t="shared" ca="1" si="343"/>
        <v>18.53</v>
      </c>
      <c r="X830" s="41">
        <f t="shared" ca="1" si="344"/>
        <v>13.26</v>
      </c>
      <c r="Y830" s="14">
        <f t="shared" ca="1" si="345"/>
        <v>5129</v>
      </c>
      <c r="Z830" s="14">
        <f t="shared" ca="1" si="354"/>
        <v>17029.830000000005</v>
      </c>
      <c r="AA830" s="41">
        <f t="shared" ca="1" si="346"/>
        <v>18.329999999999998</v>
      </c>
      <c r="AB830" s="41">
        <f t="shared" ca="1" si="347"/>
        <v>13.88</v>
      </c>
      <c r="AC830" s="14">
        <f t="shared" ca="1" si="348"/>
        <v>5051</v>
      </c>
      <c r="AD830" s="14">
        <f t="shared" ca="1" si="355"/>
        <v>12476.949999999986</v>
      </c>
      <c r="AE830">
        <f t="shared" ca="1" si="356"/>
        <v>5</v>
      </c>
      <c r="AF830" s="46">
        <f t="shared" ca="1" si="357"/>
        <v>-16254.109875616086</v>
      </c>
      <c r="AH830" s="42">
        <f t="shared" ca="1" si="350"/>
        <v>0.27737431266703583</v>
      </c>
      <c r="AI830" s="42">
        <f t="shared" ca="1" si="350"/>
        <v>0.23640668696989142</v>
      </c>
      <c r="AJ830" s="42">
        <f t="shared" ca="1" si="350"/>
        <v>0.31265082184443116</v>
      </c>
      <c r="AK830" s="42">
        <f t="shared" ca="1" si="350"/>
        <v>0.27926032399888578</v>
      </c>
      <c r="AL830" s="42">
        <f t="shared" ca="1" si="350"/>
        <v>0.82550422753666253</v>
      </c>
      <c r="AM830" s="42">
        <f t="shared" ca="1" si="350"/>
        <v>0.91692372165542524</v>
      </c>
    </row>
    <row r="831" spans="9:39" x14ac:dyDescent="0.3">
      <c r="I831">
        <v>828</v>
      </c>
      <c r="J831" s="14">
        <f t="shared" ca="1" si="333"/>
        <v>-61037</v>
      </c>
      <c r="K831" s="41">
        <f t="shared" ca="1" si="334"/>
        <v>19.22</v>
      </c>
      <c r="L831" s="41">
        <f t="shared" ca="1" si="335"/>
        <v>13.31</v>
      </c>
      <c r="M831" s="14">
        <f t="shared" ca="1" si="336"/>
        <v>5321</v>
      </c>
      <c r="N831" s="14">
        <f t="shared" ca="1" si="351"/>
        <v>21447.10999999999</v>
      </c>
      <c r="O831" s="41">
        <f t="shared" ca="1" si="337"/>
        <v>17.78</v>
      </c>
      <c r="P831" s="41">
        <f t="shared" ca="1" si="338"/>
        <v>13.99</v>
      </c>
      <c r="Q831" s="14">
        <f t="shared" ca="1" si="339"/>
        <v>5276</v>
      </c>
      <c r="R831" s="14">
        <f t="shared" ca="1" si="352"/>
        <v>9996.0400000000045</v>
      </c>
      <c r="S831" s="41">
        <f t="shared" ca="1" si="340"/>
        <v>18.45</v>
      </c>
      <c r="T831" s="41">
        <f t="shared" ca="1" si="341"/>
        <v>13.45</v>
      </c>
      <c r="U831" s="14">
        <f t="shared" ca="1" si="342"/>
        <v>4922</v>
      </c>
      <c r="V831" s="14">
        <f t="shared" ca="1" si="353"/>
        <v>14610</v>
      </c>
      <c r="W831" s="41">
        <f t="shared" ca="1" si="343"/>
        <v>19.37</v>
      </c>
      <c r="X831" s="41">
        <f t="shared" ca="1" si="344"/>
        <v>13.87</v>
      </c>
      <c r="Y831" s="14">
        <f t="shared" ca="1" si="345"/>
        <v>5081</v>
      </c>
      <c r="Z831" s="14">
        <f t="shared" ca="1" si="354"/>
        <v>17945.500000000007</v>
      </c>
      <c r="AA831" s="41">
        <f t="shared" ca="1" si="346"/>
        <v>18.36</v>
      </c>
      <c r="AB831" s="41">
        <f t="shared" ca="1" si="347"/>
        <v>13.84</v>
      </c>
      <c r="AC831" s="14">
        <f t="shared" ca="1" si="348"/>
        <v>5152</v>
      </c>
      <c r="AD831" s="14">
        <f t="shared" ca="1" si="355"/>
        <v>13287.039999999997</v>
      </c>
      <c r="AE831">
        <f t="shared" ca="1" si="356"/>
        <v>5</v>
      </c>
      <c r="AF831" s="46">
        <f t="shared" ca="1" si="357"/>
        <v>4247.8928751768044</v>
      </c>
      <c r="AH831" s="42">
        <f t="shared" ca="1" si="350"/>
        <v>0.74953572968635818</v>
      </c>
      <c r="AI831" s="42">
        <f t="shared" ca="1" si="350"/>
        <v>0.72108944343928627</v>
      </c>
      <c r="AJ831" s="42">
        <f t="shared" ca="1" si="350"/>
        <v>7.7380869884392522E-3</v>
      </c>
      <c r="AK831" s="42">
        <f t="shared" ca="1" si="350"/>
        <v>0.10022044571203259</v>
      </c>
      <c r="AL831" s="42">
        <f t="shared" ca="1" si="350"/>
        <v>0.89655112757297029</v>
      </c>
      <c r="AM831" s="42">
        <f t="shared" ca="1" si="350"/>
        <v>0.79056382433270378</v>
      </c>
    </row>
    <row r="832" spans="9:39" x14ac:dyDescent="0.3">
      <c r="I832">
        <v>829</v>
      </c>
      <c r="J832" s="14">
        <f t="shared" ca="1" si="333"/>
        <v>-61238</v>
      </c>
      <c r="K832" s="41">
        <f t="shared" ca="1" si="334"/>
        <v>19.440000000000001</v>
      </c>
      <c r="L832" s="41">
        <f t="shared" ca="1" si="335"/>
        <v>13.28</v>
      </c>
      <c r="M832" s="14">
        <f t="shared" ca="1" si="336"/>
        <v>5097</v>
      </c>
      <c r="N832" s="14">
        <f t="shared" ca="1" si="351"/>
        <v>21397.520000000011</v>
      </c>
      <c r="O832" s="41">
        <f t="shared" ca="1" si="337"/>
        <v>19.36</v>
      </c>
      <c r="P832" s="41">
        <f t="shared" ca="1" si="338"/>
        <v>13.19</v>
      </c>
      <c r="Q832" s="14" t="b">
        <f t="shared" ca="1" si="339"/>
        <v>0</v>
      </c>
      <c r="R832" s="14">
        <f t="shared" ca="1" si="352"/>
        <v>-10000</v>
      </c>
      <c r="S832" s="41">
        <f t="shared" ca="1" si="340"/>
        <v>18.559999999999999</v>
      </c>
      <c r="T832" s="41">
        <f t="shared" ca="1" si="341"/>
        <v>12.64</v>
      </c>
      <c r="U832" s="14">
        <f t="shared" ca="1" si="342"/>
        <v>5195</v>
      </c>
      <c r="V832" s="14">
        <f t="shared" ca="1" si="353"/>
        <v>20754.399999999991</v>
      </c>
      <c r="W832" s="41">
        <f t="shared" ca="1" si="343"/>
        <v>17.91</v>
      </c>
      <c r="X832" s="41">
        <f t="shared" ca="1" si="344"/>
        <v>13.19</v>
      </c>
      <c r="Y832" s="14">
        <f t="shared" ca="1" si="345"/>
        <v>5196</v>
      </c>
      <c r="Z832" s="14">
        <f t="shared" ca="1" si="354"/>
        <v>14525.120000000003</v>
      </c>
      <c r="AA832" s="41">
        <f t="shared" ca="1" si="346"/>
        <v>18.559999999999999</v>
      </c>
      <c r="AB832" s="41">
        <f t="shared" ca="1" si="347"/>
        <v>13.62</v>
      </c>
      <c r="AC832" s="14">
        <f t="shared" ca="1" si="348"/>
        <v>5132</v>
      </c>
      <c r="AD832" s="14">
        <f t="shared" ca="1" si="355"/>
        <v>0</v>
      </c>
      <c r="AE832">
        <f t="shared" ca="1" si="356"/>
        <v>4</v>
      </c>
      <c r="AF832" s="46">
        <f t="shared" ca="1" si="357"/>
        <v>-19830.730962229667</v>
      </c>
      <c r="AH832" s="42">
        <f t="shared" ca="1" si="350"/>
        <v>0.39490444093016297</v>
      </c>
      <c r="AI832" s="42">
        <f t="shared" ca="1" si="350"/>
        <v>0.5065026352387253</v>
      </c>
      <c r="AJ832" s="42">
        <f t="shared" ca="1" si="350"/>
        <v>0.3373891697412551</v>
      </c>
      <c r="AK832" s="42">
        <f t="shared" ca="1" si="350"/>
        <v>0.50667699743994099</v>
      </c>
      <c r="AL832" s="42">
        <f t="shared" ca="1" si="350"/>
        <v>0.81093222630736594</v>
      </c>
      <c r="AM832" s="42">
        <f t="shared" ca="1" si="350"/>
        <v>0.46107978154635498</v>
      </c>
    </row>
    <row r="833" spans="9:39" x14ac:dyDescent="0.3">
      <c r="I833">
        <v>830</v>
      </c>
      <c r="J833" s="14">
        <f t="shared" ca="1" si="333"/>
        <v>-61396</v>
      </c>
      <c r="K833" s="41">
        <f t="shared" ca="1" si="334"/>
        <v>18.36</v>
      </c>
      <c r="L833" s="41">
        <f t="shared" ca="1" si="335"/>
        <v>13.49</v>
      </c>
      <c r="M833" s="14">
        <f t="shared" ca="1" si="336"/>
        <v>5121</v>
      </c>
      <c r="N833" s="14">
        <f t="shared" ca="1" si="351"/>
        <v>14939.269999999997</v>
      </c>
      <c r="O833" s="41">
        <f t="shared" ca="1" si="337"/>
        <v>18.03</v>
      </c>
      <c r="P833" s="41">
        <f t="shared" ca="1" si="338"/>
        <v>13.12</v>
      </c>
      <c r="Q833" s="14" t="b">
        <f t="shared" ca="1" si="339"/>
        <v>0</v>
      </c>
      <c r="R833" s="14">
        <f t="shared" ca="1" si="352"/>
        <v>-10000</v>
      </c>
      <c r="S833" s="41">
        <f t="shared" ca="1" si="340"/>
        <v>17.91</v>
      </c>
      <c r="T833" s="41">
        <f t="shared" ca="1" si="341"/>
        <v>13.33</v>
      </c>
      <c r="U833" s="14">
        <f t="shared" ca="1" si="342"/>
        <v>5154</v>
      </c>
      <c r="V833" s="14">
        <f t="shared" ca="1" si="353"/>
        <v>13605.32</v>
      </c>
      <c r="W833" s="41">
        <f t="shared" ca="1" si="343"/>
        <v>18.09</v>
      </c>
      <c r="X833" s="41">
        <f t="shared" ca="1" si="344"/>
        <v>13.34</v>
      </c>
      <c r="Y833" s="14">
        <f t="shared" ca="1" si="345"/>
        <v>5154</v>
      </c>
      <c r="Z833" s="14">
        <f t="shared" ca="1" si="354"/>
        <v>14481.5</v>
      </c>
      <c r="AA833" s="41">
        <f t="shared" ca="1" si="346"/>
        <v>19.420000000000002</v>
      </c>
      <c r="AB833" s="41">
        <f t="shared" ca="1" si="347"/>
        <v>12.52</v>
      </c>
      <c r="AC833" s="14">
        <f t="shared" ca="1" si="348"/>
        <v>5183</v>
      </c>
      <c r="AD833" s="14">
        <f t="shared" ca="1" si="355"/>
        <v>25762.700000000012</v>
      </c>
      <c r="AE833">
        <f t="shared" ca="1" si="356"/>
        <v>5</v>
      </c>
      <c r="AF833" s="46">
        <f t="shared" ca="1" si="357"/>
        <v>-13261.256527022058</v>
      </c>
      <c r="AH833" s="42">
        <f t="shared" ca="1" si="350"/>
        <v>0.22001629227686059</v>
      </c>
      <c r="AI833" s="42">
        <f t="shared" ca="1" si="350"/>
        <v>0.59620092676478298</v>
      </c>
      <c r="AJ833" s="42">
        <f t="shared" ca="1" si="350"/>
        <v>0.92661023308331691</v>
      </c>
      <c r="AK833" s="42">
        <f t="shared" ca="1" si="350"/>
        <v>0.41540694080868845</v>
      </c>
      <c r="AL833" s="42">
        <f t="shared" ca="1" si="350"/>
        <v>0.89742028508530158</v>
      </c>
      <c r="AM833" s="42">
        <f t="shared" ca="1" si="350"/>
        <v>0.87846466627264608</v>
      </c>
    </row>
    <row r="834" spans="9:39" x14ac:dyDescent="0.3">
      <c r="I834">
        <v>831</v>
      </c>
      <c r="J834" s="14">
        <f t="shared" ca="1" si="333"/>
        <v>-63340</v>
      </c>
      <c r="K834" s="41">
        <f t="shared" ca="1" si="334"/>
        <v>18.36</v>
      </c>
      <c r="L834" s="41">
        <f t="shared" ca="1" si="335"/>
        <v>12.62</v>
      </c>
      <c r="M834" s="14">
        <f t="shared" ca="1" si="336"/>
        <v>5245</v>
      </c>
      <c r="N834" s="14">
        <f t="shared" ca="1" si="351"/>
        <v>20106.300000000003</v>
      </c>
      <c r="O834" s="41">
        <f t="shared" ca="1" si="337"/>
        <v>18.600000000000001</v>
      </c>
      <c r="P834" s="41">
        <f t="shared" ca="1" si="338"/>
        <v>12.9</v>
      </c>
      <c r="Q834" s="14">
        <f t="shared" ca="1" si="339"/>
        <v>5196</v>
      </c>
      <c r="R834" s="14">
        <f t="shared" ca="1" si="352"/>
        <v>19617.200000000004</v>
      </c>
      <c r="S834" s="41">
        <f t="shared" ca="1" si="340"/>
        <v>18.600000000000001</v>
      </c>
      <c r="T834" s="41">
        <f t="shared" ca="1" si="341"/>
        <v>12.78</v>
      </c>
      <c r="U834" s="14">
        <f t="shared" ca="1" si="342"/>
        <v>5115</v>
      </c>
      <c r="V834" s="14">
        <f t="shared" ca="1" si="353"/>
        <v>19769.30000000001</v>
      </c>
      <c r="W834" s="41">
        <f t="shared" ca="1" si="343"/>
        <v>19.13</v>
      </c>
      <c r="X834" s="41">
        <f t="shared" ca="1" si="344"/>
        <v>12.88</v>
      </c>
      <c r="Y834" s="14">
        <f t="shared" ca="1" si="345"/>
        <v>5046</v>
      </c>
      <c r="Z834" s="14">
        <f t="shared" ca="1" si="354"/>
        <v>21537.499999999993</v>
      </c>
      <c r="AA834" s="41">
        <f t="shared" ca="1" si="346"/>
        <v>19.22</v>
      </c>
      <c r="AB834" s="41">
        <f t="shared" ca="1" si="347"/>
        <v>12.54</v>
      </c>
      <c r="AC834" s="14">
        <f t="shared" ca="1" si="348"/>
        <v>5062</v>
      </c>
      <c r="AD834" s="14">
        <f t="shared" ca="1" si="355"/>
        <v>23814.159999999996</v>
      </c>
      <c r="AE834">
        <f t="shared" ca="1" si="356"/>
        <v>5</v>
      </c>
      <c r="AF834" s="46">
        <f t="shared" ca="1" si="357"/>
        <v>23152.051098298529</v>
      </c>
      <c r="AH834" s="42">
        <f t="shared" ca="1" si="350"/>
        <v>0.94238835847343883</v>
      </c>
      <c r="AI834" s="42">
        <f t="shared" ca="1" si="350"/>
        <v>0.97731599885695208</v>
      </c>
      <c r="AJ834" s="42">
        <f t="shared" ca="1" si="350"/>
        <v>0.7839759875568113</v>
      </c>
      <c r="AK834" s="42">
        <f t="shared" ca="1" si="350"/>
        <v>0.67243115891465577</v>
      </c>
      <c r="AL834" s="42">
        <f t="shared" ca="1" si="350"/>
        <v>0.17637059384451825</v>
      </c>
      <c r="AM834" s="42">
        <f t="shared" ca="1" si="350"/>
        <v>0.98732013854639966</v>
      </c>
    </row>
    <row r="835" spans="9:39" x14ac:dyDescent="0.3">
      <c r="I835">
        <v>832</v>
      </c>
      <c r="J835" s="14">
        <f t="shared" ca="1" si="333"/>
        <v>-59029</v>
      </c>
      <c r="K835" s="41">
        <f t="shared" ca="1" si="334"/>
        <v>19.440000000000001</v>
      </c>
      <c r="L835" s="41">
        <f t="shared" ca="1" si="335"/>
        <v>13.07</v>
      </c>
      <c r="M835" s="14">
        <f t="shared" ca="1" si="336"/>
        <v>4990</v>
      </c>
      <c r="N835" s="14">
        <f t="shared" ca="1" si="351"/>
        <v>21786.300000000007</v>
      </c>
      <c r="O835" s="41">
        <f t="shared" ca="1" si="337"/>
        <v>18.82</v>
      </c>
      <c r="P835" s="41">
        <f t="shared" ca="1" si="338"/>
        <v>12.67</v>
      </c>
      <c r="Q835" s="14">
        <f t="shared" ca="1" si="339"/>
        <v>5028</v>
      </c>
      <c r="R835" s="14">
        <f t="shared" ca="1" si="352"/>
        <v>20922.2</v>
      </c>
      <c r="S835" s="41">
        <f t="shared" ca="1" si="340"/>
        <v>19.260000000000002</v>
      </c>
      <c r="T835" s="41">
        <f t="shared" ca="1" si="341"/>
        <v>13.1</v>
      </c>
      <c r="U835" s="14">
        <f t="shared" ca="1" si="342"/>
        <v>5026</v>
      </c>
      <c r="V835" s="14">
        <f t="shared" ca="1" si="353"/>
        <v>20960.160000000011</v>
      </c>
      <c r="W835" s="41">
        <f t="shared" ca="1" si="343"/>
        <v>19.12</v>
      </c>
      <c r="X835" s="41">
        <f t="shared" ca="1" si="344"/>
        <v>13.48</v>
      </c>
      <c r="Y835" s="14">
        <f t="shared" ca="1" si="345"/>
        <v>5030</v>
      </c>
      <c r="Z835" s="14">
        <f t="shared" ca="1" si="354"/>
        <v>18369.200000000004</v>
      </c>
      <c r="AA835" s="41">
        <f t="shared" ca="1" si="346"/>
        <v>17.89</v>
      </c>
      <c r="AB835" s="41">
        <f t="shared" ca="1" si="347"/>
        <v>13.34</v>
      </c>
      <c r="AC835" s="14">
        <f t="shared" ca="1" si="348"/>
        <v>5195</v>
      </c>
      <c r="AD835" s="14">
        <f t="shared" ca="1" si="355"/>
        <v>0</v>
      </c>
      <c r="AE835">
        <f t="shared" ca="1" si="356"/>
        <v>4</v>
      </c>
      <c r="AF835" s="46">
        <f t="shared" ca="1" si="357"/>
        <v>11597.620900950275</v>
      </c>
      <c r="AH835" s="42">
        <f t="shared" ca="1" si="350"/>
        <v>9.7551471802592271E-2</v>
      </c>
      <c r="AI835" s="42">
        <f t="shared" ca="1" si="350"/>
        <v>0.90568491452043864</v>
      </c>
      <c r="AJ835" s="42">
        <f t="shared" ca="1" si="350"/>
        <v>0.21358461858296018</v>
      </c>
      <c r="AK835" s="42">
        <f t="shared" ca="1" si="350"/>
        <v>0.18315640111704512</v>
      </c>
      <c r="AL835" s="42">
        <f t="shared" ca="1" si="350"/>
        <v>0.55694906275578071</v>
      </c>
      <c r="AM835" s="42">
        <f t="shared" ca="1" si="350"/>
        <v>0.20428026075606887</v>
      </c>
    </row>
    <row r="836" spans="9:39" x14ac:dyDescent="0.3">
      <c r="I836">
        <v>833</v>
      </c>
      <c r="J836" s="14">
        <f t="shared" ca="1" si="333"/>
        <v>-62196</v>
      </c>
      <c r="K836" s="41">
        <f t="shared" ca="1" si="334"/>
        <v>18.239999999999998</v>
      </c>
      <c r="L836" s="41">
        <f t="shared" ca="1" si="335"/>
        <v>12.82</v>
      </c>
      <c r="M836" s="14">
        <f t="shared" ca="1" si="336"/>
        <v>5001</v>
      </c>
      <c r="N836" s="14">
        <f t="shared" ca="1" si="351"/>
        <v>17105.419999999991</v>
      </c>
      <c r="O836" s="41">
        <f t="shared" ca="1" si="337"/>
        <v>17.84</v>
      </c>
      <c r="P836" s="41">
        <f t="shared" ca="1" si="338"/>
        <v>12.99</v>
      </c>
      <c r="Q836" s="14">
        <f t="shared" ca="1" si="339"/>
        <v>5126</v>
      </c>
      <c r="R836" s="14">
        <f t="shared" ca="1" si="352"/>
        <v>14861.099999999999</v>
      </c>
      <c r="S836" s="41">
        <f t="shared" ca="1" si="340"/>
        <v>18.579999999999998</v>
      </c>
      <c r="T836" s="41">
        <f t="shared" ca="1" si="341"/>
        <v>12.63</v>
      </c>
      <c r="U836" s="14">
        <f t="shared" ca="1" si="342"/>
        <v>5148</v>
      </c>
      <c r="V836" s="14">
        <f t="shared" ca="1" si="353"/>
        <v>20630.599999999988</v>
      </c>
      <c r="W836" s="41">
        <f t="shared" ca="1" si="343"/>
        <v>17.75</v>
      </c>
      <c r="X836" s="41">
        <f t="shared" ca="1" si="344"/>
        <v>13.16</v>
      </c>
      <c r="Y836" s="14">
        <f t="shared" ca="1" si="345"/>
        <v>5111</v>
      </c>
      <c r="Z836" s="14">
        <f t="shared" ca="1" si="354"/>
        <v>13459.489999999998</v>
      </c>
      <c r="AA836" s="41">
        <f t="shared" ca="1" si="346"/>
        <v>18.059999999999999</v>
      </c>
      <c r="AB836" s="41">
        <f t="shared" ca="1" si="347"/>
        <v>13.1</v>
      </c>
      <c r="AC836" s="14">
        <f t="shared" ca="1" si="348"/>
        <v>5109</v>
      </c>
      <c r="AD836" s="14">
        <f t="shared" ca="1" si="355"/>
        <v>0</v>
      </c>
      <c r="AE836">
        <f t="shared" ca="1" si="356"/>
        <v>4</v>
      </c>
      <c r="AF836" s="46">
        <f t="shared" ca="1" si="357"/>
        <v>-4574.961232186246</v>
      </c>
      <c r="AH836" s="42">
        <f t="shared" ca="1" si="350"/>
        <v>0.40745887567463202</v>
      </c>
      <c r="AI836" s="42">
        <f t="shared" ca="1" si="350"/>
        <v>0.53710872442347901</v>
      </c>
      <c r="AJ836" s="42">
        <f t="shared" ca="1" si="350"/>
        <v>0.22698513383375452</v>
      </c>
      <c r="AK836" s="42">
        <f t="shared" ca="1" si="350"/>
        <v>0.85585549430705687</v>
      </c>
      <c r="AL836" s="42">
        <f t="shared" ca="1" si="350"/>
        <v>0.40905562249387539</v>
      </c>
      <c r="AM836" s="42">
        <f t="shared" ca="1" si="350"/>
        <v>0.38796994035149057</v>
      </c>
    </row>
    <row r="837" spans="9:39" x14ac:dyDescent="0.3">
      <c r="I837">
        <v>834</v>
      </c>
      <c r="J837" s="14">
        <f t="shared" ref="J837:J900" ca="1" si="358">RANDBETWEEN($B$13,$C$13)*-1</f>
        <v>-62489</v>
      </c>
      <c r="K837" s="41">
        <f t="shared" ref="K837:K900" ca="1" si="359">RANDBETWEEN($E$14,$F$14)/100</f>
        <v>19.2</v>
      </c>
      <c r="L837" s="41">
        <f t="shared" ref="L837:L900" ca="1" si="360">RANDBETWEEN($E$15,$F$15)/100</f>
        <v>12.73</v>
      </c>
      <c r="M837" s="14">
        <f t="shared" ref="M837:M900" ca="1" si="361">IF(AH837&lt;=0.1,RANDBETWEEN($B$23,$C$23),IF(AND(AH837&gt;0.1,AH837&lt;0.7),RANDBETWEEN($D$23,$E$23),IF(AH837&gt;=0.7,RANDBETWEEN($F$23,$G$23),FALSE)))</f>
        <v>5073</v>
      </c>
      <c r="N837" s="14">
        <f t="shared" ca="1" si="351"/>
        <v>22822.309999999998</v>
      </c>
      <c r="O837" s="41">
        <f t="shared" ref="O837:O900" ca="1" si="362">RANDBETWEEN($E$14,$F$14)/100</f>
        <v>19.34</v>
      </c>
      <c r="P837" s="41">
        <f t="shared" ref="P837:P900" ca="1" si="363">RANDBETWEEN($E$15,$F$15)/100</f>
        <v>12.89</v>
      </c>
      <c r="Q837" s="14">
        <f t="shared" ref="Q837:Q900" ca="1" si="364">IF(AI837&lt;=0.1,RANDBETWEEN($B$23,$C$23),IF(AND(AI837&gt;0.1,AL837&lt;0.7),RANDBETWEEN($D$23,$E$23),IF(AI837&gt;=0.7,RANDBETWEEN($F$23,$G$23),FALSE)))</f>
        <v>5273</v>
      </c>
      <c r="R837" s="14">
        <f t="shared" ca="1" si="352"/>
        <v>24010.85</v>
      </c>
      <c r="S837" s="41">
        <f t="shared" ref="S837:S900" ca="1" si="365">RANDBETWEEN($E$14,$F$14)/100</f>
        <v>18.71</v>
      </c>
      <c r="T837" s="41">
        <f t="shared" ref="T837:T900" ca="1" si="366">RANDBETWEEN($E$15,$F$15)/100</f>
        <v>13.63</v>
      </c>
      <c r="U837" s="14">
        <f t="shared" ref="U837:U900" ca="1" si="367">IF(AJ837&lt;=0.1,RANDBETWEEN($B$23,$C$23),IF(AND(AJ837&gt;0.1,AP837&lt;0.7),RANDBETWEEN($D$23,$E$23),IF(AJ837&gt;=0.7,RANDBETWEEN($F$23,$G$23),FALSE)))</f>
        <v>4971</v>
      </c>
      <c r="V837" s="14">
        <f t="shared" ca="1" si="353"/>
        <v>15252.68</v>
      </c>
      <c r="W837" s="41">
        <f t="shared" ref="W837:W900" ca="1" si="368">RANDBETWEEN($E$14,$F$14)/100</f>
        <v>19.350000000000001</v>
      </c>
      <c r="X837" s="41">
        <f t="shared" ref="X837:X900" ca="1" si="369">RANDBETWEEN($E$15,$F$15)/100</f>
        <v>13.71</v>
      </c>
      <c r="Y837" s="14">
        <f t="shared" ref="Y837:Y900" ca="1" si="370">IF(AK837&lt;=0.1,RANDBETWEEN($B$23,$C$23),IF(AND(AK837&gt;0.1,AT837&lt;0.7),RANDBETWEEN($D$23,$E$23),IF(AK837&gt;=0.7,RANDBETWEEN($F$23,$G$23),FALSE)))</f>
        <v>5041</v>
      </c>
      <c r="Z837" s="14">
        <f t="shared" ca="1" si="354"/>
        <v>18431.240000000002</v>
      </c>
      <c r="AA837" s="41">
        <f t="shared" ref="AA837:AA900" ca="1" si="371">RANDBETWEEN($E$14,$F$14)/100</f>
        <v>18.43</v>
      </c>
      <c r="AB837" s="41">
        <f t="shared" ref="AB837:AB900" ca="1" si="372">RANDBETWEEN($E$15,$F$15)/100</f>
        <v>13.7</v>
      </c>
      <c r="AC837" s="14">
        <f t="shared" ref="AC837:AC900" ca="1" si="373">IF(AL837&lt;=0.1,RANDBETWEEN($B$23,$C$23),IF(AND(AL837&gt;0.1,AX837&lt;0.7),RANDBETWEEN($D$23,$E$23),IF(AL837&gt;=0.7,RANDBETWEEN($F$23,$G$23),FALSE)))</f>
        <v>5093</v>
      </c>
      <c r="AD837" s="14">
        <f t="shared" ca="1" si="355"/>
        <v>0</v>
      </c>
      <c r="AE837">
        <f t="shared" ca="1" si="356"/>
        <v>4</v>
      </c>
      <c r="AF837" s="46">
        <f t="shared" ca="1" si="357"/>
        <v>7374.3064238977686</v>
      </c>
      <c r="AH837" s="42">
        <f t="shared" ca="1" si="350"/>
        <v>0.2270079763710342</v>
      </c>
      <c r="AI837" s="42">
        <f t="shared" ca="1" si="350"/>
        <v>0.88691393953794673</v>
      </c>
      <c r="AJ837" s="42">
        <f t="shared" ca="1" si="350"/>
        <v>9.8539149254860736E-2</v>
      </c>
      <c r="AK837" s="42">
        <f t="shared" ca="1" si="350"/>
        <v>0.55265463850173313</v>
      </c>
      <c r="AL837" s="42">
        <f t="shared" ca="1" si="350"/>
        <v>0.92930477260683608</v>
      </c>
      <c r="AM837" s="42">
        <f t="shared" ca="1" si="350"/>
        <v>0.49488979424337076</v>
      </c>
    </row>
    <row r="838" spans="9:39" x14ac:dyDescent="0.3">
      <c r="I838">
        <v>835</v>
      </c>
      <c r="J838" s="14">
        <f t="shared" ca="1" si="358"/>
        <v>-58676</v>
      </c>
      <c r="K838" s="41">
        <f t="shared" ca="1" si="359"/>
        <v>18.190000000000001</v>
      </c>
      <c r="L838" s="41">
        <f t="shared" ca="1" si="360"/>
        <v>13.27</v>
      </c>
      <c r="M838" s="14">
        <f t="shared" ca="1" si="361"/>
        <v>5191</v>
      </c>
      <c r="N838" s="14">
        <f t="shared" ca="1" si="351"/>
        <v>15539.720000000008</v>
      </c>
      <c r="O838" s="41">
        <f t="shared" ca="1" si="362"/>
        <v>17.73</v>
      </c>
      <c r="P838" s="41">
        <f t="shared" ca="1" si="363"/>
        <v>13.98</v>
      </c>
      <c r="Q838" s="14">
        <f t="shared" ca="1" si="364"/>
        <v>5013</v>
      </c>
      <c r="R838" s="14">
        <f t="shared" ca="1" si="352"/>
        <v>8798.75</v>
      </c>
      <c r="S838" s="41">
        <f t="shared" ca="1" si="365"/>
        <v>18.82</v>
      </c>
      <c r="T838" s="41">
        <f t="shared" ca="1" si="366"/>
        <v>13.09</v>
      </c>
      <c r="U838" s="14">
        <f t="shared" ca="1" si="367"/>
        <v>5136</v>
      </c>
      <c r="V838" s="14">
        <f t="shared" ca="1" si="353"/>
        <v>19429.280000000002</v>
      </c>
      <c r="W838" s="41">
        <f t="shared" ca="1" si="368"/>
        <v>18.09</v>
      </c>
      <c r="X838" s="41">
        <f t="shared" ca="1" si="369"/>
        <v>12.56</v>
      </c>
      <c r="Y838" s="14">
        <f t="shared" ca="1" si="370"/>
        <v>5174</v>
      </c>
      <c r="Z838" s="14">
        <f t="shared" ca="1" si="354"/>
        <v>18612.219999999998</v>
      </c>
      <c r="AA838" s="41">
        <f t="shared" ca="1" si="371"/>
        <v>18.649999999999999</v>
      </c>
      <c r="AB838" s="41">
        <f t="shared" ca="1" si="372"/>
        <v>12.72</v>
      </c>
      <c r="AC838" s="14">
        <f t="shared" ca="1" si="373"/>
        <v>5186</v>
      </c>
      <c r="AD838" s="14">
        <f t="shared" ca="1" si="355"/>
        <v>20752.979999999989</v>
      </c>
      <c r="AE838">
        <f t="shared" ca="1" si="356"/>
        <v>5</v>
      </c>
      <c r="AF838" s="46">
        <f t="shared" ca="1" si="357"/>
        <v>9791.1537402585491</v>
      </c>
      <c r="AH838" s="42">
        <f t="shared" ca="1" si="350"/>
        <v>0.50194846693473327</v>
      </c>
      <c r="AI838" s="42">
        <f t="shared" ca="1" si="350"/>
        <v>0.3418152950530613</v>
      </c>
      <c r="AJ838" s="42">
        <f t="shared" ca="1" si="350"/>
        <v>0.65896348482144984</v>
      </c>
      <c r="AK838" s="42">
        <f t="shared" ca="1" si="350"/>
        <v>0.47032798119560892</v>
      </c>
      <c r="AL838" s="42">
        <f t="shared" ca="1" si="350"/>
        <v>0.23435927935996592</v>
      </c>
      <c r="AM838" s="42">
        <f t="shared" ca="1" si="350"/>
        <v>0.94127718886172707</v>
      </c>
    </row>
    <row r="839" spans="9:39" x14ac:dyDescent="0.3">
      <c r="I839">
        <v>836</v>
      </c>
      <c r="J839" s="14">
        <f t="shared" ca="1" si="358"/>
        <v>-61760</v>
      </c>
      <c r="K839" s="41">
        <f t="shared" ca="1" si="359"/>
        <v>18.920000000000002</v>
      </c>
      <c r="L839" s="41">
        <f t="shared" ca="1" si="360"/>
        <v>12.68</v>
      </c>
      <c r="M839" s="14">
        <f t="shared" ca="1" si="361"/>
        <v>5241</v>
      </c>
      <c r="N839" s="14">
        <f t="shared" ca="1" si="351"/>
        <v>22703.840000000011</v>
      </c>
      <c r="O839" s="41">
        <f t="shared" ca="1" si="362"/>
        <v>18.690000000000001</v>
      </c>
      <c r="P839" s="41">
        <f t="shared" ca="1" si="363"/>
        <v>13.68</v>
      </c>
      <c r="Q839" s="14">
        <f t="shared" ca="1" si="364"/>
        <v>5096</v>
      </c>
      <c r="R839" s="14">
        <f t="shared" ca="1" si="352"/>
        <v>15530.960000000006</v>
      </c>
      <c r="S839" s="41">
        <f t="shared" ca="1" si="365"/>
        <v>18.989999999999998</v>
      </c>
      <c r="T839" s="41">
        <f t="shared" ca="1" si="366"/>
        <v>12.73</v>
      </c>
      <c r="U839" s="14">
        <f t="shared" ca="1" si="367"/>
        <v>5102</v>
      </c>
      <c r="V839" s="14">
        <f t="shared" ca="1" si="353"/>
        <v>21938.51999999999</v>
      </c>
      <c r="W839" s="41">
        <f t="shared" ca="1" si="368"/>
        <v>17.84</v>
      </c>
      <c r="X839" s="41">
        <f t="shared" ca="1" si="369"/>
        <v>13.13</v>
      </c>
      <c r="Y839" s="14">
        <f t="shared" ca="1" si="370"/>
        <v>5104</v>
      </c>
      <c r="Z839" s="14">
        <f t="shared" ca="1" si="354"/>
        <v>14039.839999999997</v>
      </c>
      <c r="AA839" s="41">
        <f t="shared" ca="1" si="371"/>
        <v>17.899999999999999</v>
      </c>
      <c r="AB839" s="41">
        <f t="shared" ca="1" si="372"/>
        <v>12.82</v>
      </c>
      <c r="AC839" s="14">
        <f t="shared" ca="1" si="373"/>
        <v>5192</v>
      </c>
      <c r="AD839" s="14">
        <f t="shared" ca="1" si="355"/>
        <v>16375.35999999999</v>
      </c>
      <c r="AE839">
        <f t="shared" ca="1" si="356"/>
        <v>5</v>
      </c>
      <c r="AF839" s="46">
        <f t="shared" ca="1" si="357"/>
        <v>14395.009825306643</v>
      </c>
      <c r="AH839" s="42">
        <f t="shared" ca="1" si="350"/>
        <v>0.97867538960118983</v>
      </c>
      <c r="AI839" s="42">
        <f t="shared" ca="1" si="350"/>
        <v>0.5115987824238496</v>
      </c>
      <c r="AJ839" s="42">
        <f t="shared" ca="1" si="350"/>
        <v>0.24015841980582009</v>
      </c>
      <c r="AK839" s="42">
        <f t="shared" ca="1" si="350"/>
        <v>0.93332498384372953</v>
      </c>
      <c r="AL839" s="42">
        <f t="shared" ca="1" si="350"/>
        <v>0.3867177780057276</v>
      </c>
      <c r="AM839" s="42">
        <f t="shared" ca="1" si="350"/>
        <v>0.79346141343447174</v>
      </c>
    </row>
    <row r="840" spans="9:39" x14ac:dyDescent="0.3">
      <c r="I840">
        <v>837</v>
      </c>
      <c r="J840" s="14">
        <f t="shared" ca="1" si="358"/>
        <v>-63040</v>
      </c>
      <c r="K840" s="41">
        <f t="shared" ca="1" si="359"/>
        <v>18.86</v>
      </c>
      <c r="L840" s="41">
        <f t="shared" ca="1" si="360"/>
        <v>12.51</v>
      </c>
      <c r="M840" s="14">
        <f t="shared" ca="1" si="361"/>
        <v>5021</v>
      </c>
      <c r="N840" s="14">
        <f t="shared" ca="1" si="351"/>
        <v>21883.35</v>
      </c>
      <c r="O840" s="41">
        <f t="shared" ca="1" si="362"/>
        <v>18.38</v>
      </c>
      <c r="P840" s="41">
        <f t="shared" ca="1" si="363"/>
        <v>12.92</v>
      </c>
      <c r="Q840" s="14">
        <f t="shared" ca="1" si="364"/>
        <v>5166</v>
      </c>
      <c r="R840" s="14">
        <f t="shared" ca="1" si="352"/>
        <v>18206.359999999997</v>
      </c>
      <c r="S840" s="41">
        <f t="shared" ca="1" si="365"/>
        <v>18.87</v>
      </c>
      <c r="T840" s="41">
        <f t="shared" ca="1" si="366"/>
        <v>12.77</v>
      </c>
      <c r="U840" s="14">
        <f t="shared" ca="1" si="367"/>
        <v>5173</v>
      </c>
      <c r="V840" s="14">
        <f t="shared" ca="1" si="353"/>
        <v>21555.300000000007</v>
      </c>
      <c r="W840" s="41">
        <f t="shared" ca="1" si="368"/>
        <v>18.440000000000001</v>
      </c>
      <c r="X840" s="41">
        <f t="shared" ca="1" si="369"/>
        <v>12.83</v>
      </c>
      <c r="Y840" s="14">
        <f t="shared" ca="1" si="370"/>
        <v>5168</v>
      </c>
      <c r="Z840" s="14">
        <f t="shared" ca="1" si="354"/>
        <v>18992.480000000007</v>
      </c>
      <c r="AA840" s="41">
        <f t="shared" ca="1" si="371"/>
        <v>18.850000000000001</v>
      </c>
      <c r="AB840" s="41">
        <f t="shared" ca="1" si="372"/>
        <v>13.77</v>
      </c>
      <c r="AC840" s="14">
        <f t="shared" ca="1" si="373"/>
        <v>5056</v>
      </c>
      <c r="AD840" s="14">
        <f t="shared" ca="1" si="355"/>
        <v>0</v>
      </c>
      <c r="AE840">
        <f t="shared" ca="1" si="356"/>
        <v>4</v>
      </c>
      <c r="AF840" s="46">
        <f t="shared" ca="1" si="357"/>
        <v>6556.9188543956834</v>
      </c>
      <c r="AH840" s="42">
        <f t="shared" ca="1" si="350"/>
        <v>0.58158521570412047</v>
      </c>
      <c r="AI840" s="42">
        <f t="shared" ca="1" si="350"/>
        <v>0.25456711894538164</v>
      </c>
      <c r="AJ840" s="42">
        <f t="shared" ca="1" si="350"/>
        <v>0.15574639586024519</v>
      </c>
      <c r="AK840" s="42">
        <f t="shared" ca="1" si="350"/>
        <v>0.68078915920288985</v>
      </c>
      <c r="AL840" s="42">
        <f t="shared" ca="1" si="350"/>
        <v>0.49485709551483348</v>
      </c>
      <c r="AM840" s="42">
        <f t="shared" ca="1" si="350"/>
        <v>0.42082632782307705</v>
      </c>
    </row>
    <row r="841" spans="9:39" x14ac:dyDescent="0.3">
      <c r="I841">
        <v>838</v>
      </c>
      <c r="J841" s="14">
        <f t="shared" ca="1" si="358"/>
        <v>-62908</v>
      </c>
      <c r="K841" s="41">
        <f t="shared" ca="1" si="359"/>
        <v>19.48</v>
      </c>
      <c r="L841" s="41">
        <f t="shared" ca="1" si="360"/>
        <v>13.9</v>
      </c>
      <c r="M841" s="14">
        <f t="shared" ca="1" si="361"/>
        <v>5063</v>
      </c>
      <c r="N841" s="14">
        <f t="shared" ca="1" si="351"/>
        <v>18251.54</v>
      </c>
      <c r="O841" s="41">
        <f t="shared" ca="1" si="362"/>
        <v>18.12</v>
      </c>
      <c r="P841" s="41">
        <f t="shared" ca="1" si="363"/>
        <v>12.76</v>
      </c>
      <c r="Q841" s="14">
        <f t="shared" ca="1" si="364"/>
        <v>5092</v>
      </c>
      <c r="R841" s="14">
        <f t="shared" ca="1" si="352"/>
        <v>17293.120000000006</v>
      </c>
      <c r="S841" s="41">
        <f t="shared" ca="1" si="365"/>
        <v>17.98</v>
      </c>
      <c r="T841" s="41">
        <f t="shared" ca="1" si="366"/>
        <v>12.57</v>
      </c>
      <c r="U841" s="14">
        <f t="shared" ca="1" si="367"/>
        <v>5044</v>
      </c>
      <c r="V841" s="14">
        <f t="shared" ca="1" si="353"/>
        <v>17288.04</v>
      </c>
      <c r="W841" s="41">
        <f t="shared" ca="1" si="368"/>
        <v>18.53</v>
      </c>
      <c r="X841" s="41">
        <f t="shared" ca="1" si="369"/>
        <v>13.55</v>
      </c>
      <c r="Y841" s="14">
        <f t="shared" ca="1" si="370"/>
        <v>5029</v>
      </c>
      <c r="Z841" s="14">
        <f t="shared" ca="1" si="354"/>
        <v>15044.420000000002</v>
      </c>
      <c r="AA841" s="41">
        <f t="shared" ca="1" si="371"/>
        <v>18.440000000000001</v>
      </c>
      <c r="AB841" s="41">
        <f t="shared" ca="1" si="372"/>
        <v>13.9</v>
      </c>
      <c r="AC841" s="14">
        <f t="shared" ca="1" si="373"/>
        <v>5046</v>
      </c>
      <c r="AD841" s="14">
        <f t="shared" ca="1" si="355"/>
        <v>12908.840000000004</v>
      </c>
      <c r="AE841">
        <f t="shared" ca="1" si="356"/>
        <v>5</v>
      </c>
      <c r="AF841" s="46">
        <f t="shared" ca="1" si="357"/>
        <v>5452.3083869326156</v>
      </c>
      <c r="AH841" s="42">
        <f t="shared" ca="1" si="350"/>
        <v>0.42569502856045827</v>
      </c>
      <c r="AI841" s="42">
        <f t="shared" ca="1" si="350"/>
        <v>0.52929465833294909</v>
      </c>
      <c r="AJ841" s="42">
        <f t="shared" ca="1" si="350"/>
        <v>0.71006770044129097</v>
      </c>
      <c r="AK841" s="42">
        <f t="shared" ca="1" si="350"/>
        <v>0.44071227112424882</v>
      </c>
      <c r="AL841" s="42">
        <f t="shared" ca="1" si="350"/>
        <v>0.28159776887683841</v>
      </c>
      <c r="AM841" s="42">
        <f t="shared" ca="1" si="350"/>
        <v>0.74139760231271612</v>
      </c>
    </row>
    <row r="842" spans="9:39" x14ac:dyDescent="0.3">
      <c r="I842">
        <v>839</v>
      </c>
      <c r="J842" s="14">
        <f t="shared" ca="1" si="358"/>
        <v>-62441</v>
      </c>
      <c r="K842" s="41">
        <f t="shared" ca="1" si="359"/>
        <v>17.86</v>
      </c>
      <c r="L842" s="41">
        <f t="shared" ca="1" si="360"/>
        <v>12.81</v>
      </c>
      <c r="M842" s="14">
        <f t="shared" ca="1" si="361"/>
        <v>5062</v>
      </c>
      <c r="N842" s="14">
        <f t="shared" ca="1" si="351"/>
        <v>15563.099999999995</v>
      </c>
      <c r="O842" s="41">
        <f t="shared" ca="1" si="362"/>
        <v>17.96</v>
      </c>
      <c r="P842" s="41">
        <f t="shared" ca="1" si="363"/>
        <v>13.36</v>
      </c>
      <c r="Q842" s="14">
        <f t="shared" ca="1" si="364"/>
        <v>5174</v>
      </c>
      <c r="R842" s="14">
        <f t="shared" ca="1" si="352"/>
        <v>13800.400000000009</v>
      </c>
      <c r="S842" s="41">
        <f t="shared" ca="1" si="365"/>
        <v>19.13</v>
      </c>
      <c r="T842" s="41">
        <f t="shared" ca="1" si="366"/>
        <v>12.67</v>
      </c>
      <c r="U842" s="14">
        <f t="shared" ca="1" si="367"/>
        <v>5152</v>
      </c>
      <c r="V842" s="14">
        <f t="shared" ca="1" si="353"/>
        <v>23281.919999999998</v>
      </c>
      <c r="W842" s="41">
        <f t="shared" ca="1" si="368"/>
        <v>18.45</v>
      </c>
      <c r="X842" s="41">
        <f t="shared" ca="1" si="369"/>
        <v>13.66</v>
      </c>
      <c r="Y842" s="14">
        <f t="shared" ca="1" si="370"/>
        <v>5134</v>
      </c>
      <c r="Z842" s="14">
        <f t="shared" ca="1" si="354"/>
        <v>14591.859999999997</v>
      </c>
      <c r="AA842" s="41">
        <f t="shared" ca="1" si="371"/>
        <v>19.38</v>
      </c>
      <c r="AB842" s="41">
        <f t="shared" ca="1" si="372"/>
        <v>13.52</v>
      </c>
      <c r="AC842" s="14">
        <f t="shared" ca="1" si="373"/>
        <v>5081</v>
      </c>
      <c r="AD842" s="14">
        <f t="shared" ca="1" si="355"/>
        <v>0</v>
      </c>
      <c r="AE842">
        <f t="shared" ca="1" si="356"/>
        <v>4</v>
      </c>
      <c r="AF842" s="46">
        <f t="shared" ca="1" si="357"/>
        <v>-4123.0702821084724</v>
      </c>
      <c r="AH842" s="42">
        <f t="shared" ca="1" si="350"/>
        <v>0.6550024692222749</v>
      </c>
      <c r="AI842" s="42">
        <f t="shared" ca="1" si="350"/>
        <v>0.65309915039631772</v>
      </c>
      <c r="AJ842" s="42">
        <f t="shared" ca="1" si="350"/>
        <v>0.62194368377496556</v>
      </c>
      <c r="AK842" s="42">
        <f t="shared" ca="1" si="350"/>
        <v>0.29410345598745857</v>
      </c>
      <c r="AL842" s="42">
        <f t="shared" ca="1" si="350"/>
        <v>0.23141377271370955</v>
      </c>
      <c r="AM842" s="42">
        <f t="shared" ca="1" si="350"/>
        <v>0.59652950224159473</v>
      </c>
    </row>
    <row r="843" spans="9:39" x14ac:dyDescent="0.3">
      <c r="I843">
        <v>840</v>
      </c>
      <c r="J843" s="14">
        <f t="shared" ca="1" si="358"/>
        <v>-60186</v>
      </c>
      <c r="K843" s="41">
        <f t="shared" ca="1" si="359"/>
        <v>18.41</v>
      </c>
      <c r="L843" s="41">
        <f t="shared" ca="1" si="360"/>
        <v>12.51</v>
      </c>
      <c r="M843" s="14">
        <f t="shared" ca="1" si="361"/>
        <v>5224</v>
      </c>
      <c r="N843" s="14">
        <f t="shared" ca="1" si="351"/>
        <v>20821.600000000002</v>
      </c>
      <c r="O843" s="41">
        <f t="shared" ca="1" si="362"/>
        <v>18.3</v>
      </c>
      <c r="P843" s="41">
        <f t="shared" ca="1" si="363"/>
        <v>13.16</v>
      </c>
      <c r="Q843" s="14">
        <f t="shared" ca="1" si="364"/>
        <v>5017</v>
      </c>
      <c r="R843" s="14">
        <f t="shared" ca="1" si="352"/>
        <v>15787.380000000005</v>
      </c>
      <c r="S843" s="41">
        <f t="shared" ca="1" si="365"/>
        <v>19.489999999999998</v>
      </c>
      <c r="T843" s="41">
        <f t="shared" ca="1" si="366"/>
        <v>13.23</v>
      </c>
      <c r="U843" s="14">
        <f t="shared" ca="1" si="367"/>
        <v>5111</v>
      </c>
      <c r="V843" s="14">
        <f t="shared" ca="1" si="353"/>
        <v>21994.85999999999</v>
      </c>
      <c r="W843" s="41">
        <f t="shared" ca="1" si="368"/>
        <v>18.600000000000001</v>
      </c>
      <c r="X843" s="41">
        <f t="shared" ca="1" si="369"/>
        <v>13.64</v>
      </c>
      <c r="Y843" s="14">
        <f t="shared" ca="1" si="370"/>
        <v>5162</v>
      </c>
      <c r="Z843" s="14">
        <f t="shared" ca="1" si="354"/>
        <v>15603.520000000004</v>
      </c>
      <c r="AA843" s="41">
        <f t="shared" ca="1" si="371"/>
        <v>18.7</v>
      </c>
      <c r="AB843" s="41">
        <f t="shared" ca="1" si="372"/>
        <v>13.69</v>
      </c>
      <c r="AC843" s="14">
        <f t="shared" ca="1" si="373"/>
        <v>5037</v>
      </c>
      <c r="AD843" s="14">
        <f t="shared" ca="1" si="355"/>
        <v>15235.369999999999</v>
      </c>
      <c r="AE843">
        <f t="shared" ca="1" si="356"/>
        <v>5</v>
      </c>
      <c r="AF843" s="46">
        <f t="shared" ca="1" si="357"/>
        <v>14829.475013224946</v>
      </c>
      <c r="AH843" s="42">
        <f t="shared" ca="1" si="350"/>
        <v>0.94267792388489657</v>
      </c>
      <c r="AI843" s="42">
        <f t="shared" ca="1" si="350"/>
        <v>0.19997585290176312</v>
      </c>
      <c r="AJ843" s="42">
        <f t="shared" ca="1" si="350"/>
        <v>0.89564120079176224</v>
      </c>
      <c r="AK843" s="42">
        <f t="shared" ca="1" si="350"/>
        <v>0.13456549336665591</v>
      </c>
      <c r="AL843" s="42">
        <f t="shared" ca="1" si="350"/>
        <v>0.34639675996710972</v>
      </c>
      <c r="AM843" s="42">
        <f t="shared" ca="1" si="350"/>
        <v>0.99515066636712901</v>
      </c>
    </row>
    <row r="844" spans="9:39" x14ac:dyDescent="0.3">
      <c r="I844">
        <v>841</v>
      </c>
      <c r="J844" s="14">
        <f t="shared" ca="1" si="358"/>
        <v>-60559</v>
      </c>
      <c r="K844" s="41">
        <f t="shared" ca="1" si="359"/>
        <v>17.72</v>
      </c>
      <c r="L844" s="41">
        <f t="shared" ca="1" si="360"/>
        <v>13.87</v>
      </c>
      <c r="M844" s="14">
        <f t="shared" ca="1" si="361"/>
        <v>5233</v>
      </c>
      <c r="N844" s="14">
        <f t="shared" ca="1" si="351"/>
        <v>10147.049999999999</v>
      </c>
      <c r="O844" s="41">
        <f t="shared" ca="1" si="362"/>
        <v>18.73</v>
      </c>
      <c r="P844" s="41">
        <f t="shared" ca="1" si="363"/>
        <v>13.01</v>
      </c>
      <c r="Q844" s="14">
        <f t="shared" ca="1" si="364"/>
        <v>5106</v>
      </c>
      <c r="R844" s="14">
        <f t="shared" ca="1" si="352"/>
        <v>19206.320000000003</v>
      </c>
      <c r="S844" s="41">
        <f t="shared" ca="1" si="365"/>
        <v>18.13</v>
      </c>
      <c r="T844" s="41">
        <f t="shared" ca="1" si="366"/>
        <v>13.62</v>
      </c>
      <c r="U844" s="14">
        <f t="shared" ca="1" si="367"/>
        <v>5126</v>
      </c>
      <c r="V844" s="14">
        <f t="shared" ca="1" si="353"/>
        <v>13118.259999999998</v>
      </c>
      <c r="W844" s="41">
        <f t="shared" ca="1" si="368"/>
        <v>17.93</v>
      </c>
      <c r="X844" s="41">
        <f t="shared" ca="1" si="369"/>
        <v>12.84</v>
      </c>
      <c r="Y844" s="14">
        <f t="shared" ca="1" si="370"/>
        <v>5006</v>
      </c>
      <c r="Z844" s="14">
        <f t="shared" ca="1" si="354"/>
        <v>15480.54</v>
      </c>
      <c r="AA844" s="41">
        <f t="shared" ca="1" si="371"/>
        <v>18.46</v>
      </c>
      <c r="AB844" s="41">
        <f t="shared" ca="1" si="372"/>
        <v>13.63</v>
      </c>
      <c r="AC844" s="14">
        <f t="shared" ca="1" si="373"/>
        <v>5137</v>
      </c>
      <c r="AD844" s="14">
        <f t="shared" ca="1" si="355"/>
        <v>0</v>
      </c>
      <c r="AE844">
        <f t="shared" ca="1" si="356"/>
        <v>4</v>
      </c>
      <c r="AF844" s="46">
        <f t="shared" ca="1" si="357"/>
        <v>-10015.446416647541</v>
      </c>
      <c r="AH844" s="42">
        <f t="shared" ca="1" si="350"/>
        <v>0.73812922272768799</v>
      </c>
      <c r="AI844" s="42">
        <f t="shared" ca="1" si="350"/>
        <v>0.9594702407722201</v>
      </c>
      <c r="AJ844" s="42">
        <f t="shared" ca="1" si="350"/>
        <v>0.61032599140968202</v>
      </c>
      <c r="AK844" s="42">
        <f t="shared" ca="1" si="350"/>
        <v>0.32916207780308626</v>
      </c>
      <c r="AL844" s="42">
        <f t="shared" ca="1" si="350"/>
        <v>0.26395533129058923</v>
      </c>
      <c r="AM844" s="42">
        <f t="shared" ca="1" si="350"/>
        <v>0.56889634309516313</v>
      </c>
    </row>
    <row r="845" spans="9:39" x14ac:dyDescent="0.3">
      <c r="I845">
        <v>842</v>
      </c>
      <c r="J845" s="14">
        <f t="shared" ca="1" si="358"/>
        <v>-59451</v>
      </c>
      <c r="K845" s="41">
        <f t="shared" ca="1" si="359"/>
        <v>18.03</v>
      </c>
      <c r="L845" s="41">
        <f t="shared" ca="1" si="360"/>
        <v>13.78</v>
      </c>
      <c r="M845" s="14">
        <f t="shared" ca="1" si="361"/>
        <v>5168</v>
      </c>
      <c r="N845" s="14">
        <f t="shared" ca="1" si="351"/>
        <v>11964.000000000011</v>
      </c>
      <c r="O845" s="41">
        <f t="shared" ca="1" si="362"/>
        <v>18.399999999999999</v>
      </c>
      <c r="P845" s="41">
        <f t="shared" ca="1" si="363"/>
        <v>13.12</v>
      </c>
      <c r="Q845" s="14" t="b">
        <f t="shared" ca="1" si="364"/>
        <v>0</v>
      </c>
      <c r="R845" s="14">
        <f t="shared" ca="1" si="352"/>
        <v>-10000</v>
      </c>
      <c r="S845" s="41">
        <f t="shared" ca="1" si="365"/>
        <v>18.100000000000001</v>
      </c>
      <c r="T845" s="41">
        <f t="shared" ca="1" si="366"/>
        <v>13.59</v>
      </c>
      <c r="U845" s="14">
        <f t="shared" ca="1" si="367"/>
        <v>5037</v>
      </c>
      <c r="V845" s="14">
        <f t="shared" ca="1" si="353"/>
        <v>12716.870000000006</v>
      </c>
      <c r="W845" s="41">
        <f t="shared" ca="1" si="368"/>
        <v>17.79</v>
      </c>
      <c r="X845" s="41">
        <f t="shared" ca="1" si="369"/>
        <v>13.1</v>
      </c>
      <c r="Y845" s="14">
        <f t="shared" ca="1" si="370"/>
        <v>5133</v>
      </c>
      <c r="Z845" s="14">
        <f t="shared" ca="1" si="354"/>
        <v>14073.769999999997</v>
      </c>
      <c r="AA845" s="41">
        <f t="shared" ca="1" si="371"/>
        <v>18.63</v>
      </c>
      <c r="AB845" s="41">
        <f t="shared" ca="1" si="372"/>
        <v>13.05</v>
      </c>
      <c r="AC845" s="14">
        <f t="shared" ca="1" si="373"/>
        <v>5044</v>
      </c>
      <c r="AD845" s="14">
        <f t="shared" ca="1" si="355"/>
        <v>0</v>
      </c>
      <c r="AE845">
        <f t="shared" ca="1" si="356"/>
        <v>4</v>
      </c>
      <c r="AF845" s="46">
        <f t="shared" ca="1" si="357"/>
        <v>-33244.432679837613</v>
      </c>
      <c r="AH845" s="42">
        <f t="shared" ca="1" si="350"/>
        <v>0.69342307079820376</v>
      </c>
      <c r="AI845" s="42">
        <f t="shared" ca="1" si="350"/>
        <v>0.15566030155909361</v>
      </c>
      <c r="AJ845" s="42">
        <f t="shared" ca="1" si="350"/>
        <v>0.34599426882819384</v>
      </c>
      <c r="AK845" s="42">
        <f t="shared" ca="1" si="350"/>
        <v>0.44372837168226109</v>
      </c>
      <c r="AL845" s="42">
        <f t="shared" ca="1" si="350"/>
        <v>0.74423176368930488</v>
      </c>
      <c r="AM845" s="42">
        <f t="shared" ca="1" si="350"/>
        <v>0.54137970212334618</v>
      </c>
    </row>
    <row r="846" spans="9:39" x14ac:dyDescent="0.3">
      <c r="I846">
        <v>843</v>
      </c>
      <c r="J846" s="14">
        <f t="shared" ca="1" si="358"/>
        <v>-61660</v>
      </c>
      <c r="K846" s="41">
        <f t="shared" ca="1" si="359"/>
        <v>17.84</v>
      </c>
      <c r="L846" s="41">
        <f t="shared" ca="1" si="360"/>
        <v>14</v>
      </c>
      <c r="M846" s="14">
        <f t="shared" ca="1" si="361"/>
        <v>5359</v>
      </c>
      <c r="N846" s="14">
        <f t="shared" ca="1" si="351"/>
        <v>10578.559999999998</v>
      </c>
      <c r="O846" s="41">
        <f t="shared" ca="1" si="362"/>
        <v>18.18</v>
      </c>
      <c r="P846" s="41">
        <f t="shared" ca="1" si="363"/>
        <v>13.49</v>
      </c>
      <c r="Q846" s="14">
        <f t="shared" ca="1" si="364"/>
        <v>5078</v>
      </c>
      <c r="R846" s="14">
        <f t="shared" ca="1" si="352"/>
        <v>13815.819999999996</v>
      </c>
      <c r="S846" s="41">
        <f t="shared" ca="1" si="365"/>
        <v>17.760000000000002</v>
      </c>
      <c r="T846" s="41">
        <f t="shared" ca="1" si="366"/>
        <v>13.82</v>
      </c>
      <c r="U846" s="14">
        <f t="shared" ca="1" si="367"/>
        <v>5146</v>
      </c>
      <c r="V846" s="14">
        <f t="shared" ca="1" si="353"/>
        <v>10275.240000000005</v>
      </c>
      <c r="W846" s="41">
        <f t="shared" ca="1" si="368"/>
        <v>18.5</v>
      </c>
      <c r="X846" s="41">
        <f t="shared" ca="1" si="369"/>
        <v>12.59</v>
      </c>
      <c r="Y846" s="14">
        <f t="shared" ca="1" si="370"/>
        <v>5141</v>
      </c>
      <c r="Z846" s="14">
        <f t="shared" ca="1" si="354"/>
        <v>20383.310000000001</v>
      </c>
      <c r="AA846" s="41">
        <f t="shared" ca="1" si="371"/>
        <v>18.309999999999999</v>
      </c>
      <c r="AB846" s="41">
        <f t="shared" ca="1" si="372"/>
        <v>13.63</v>
      </c>
      <c r="AC846" s="14">
        <f t="shared" ca="1" si="373"/>
        <v>5048</v>
      </c>
      <c r="AD846" s="14">
        <f t="shared" ca="1" si="355"/>
        <v>0</v>
      </c>
      <c r="AE846">
        <f t="shared" ca="1" si="356"/>
        <v>4</v>
      </c>
      <c r="AF846" s="46">
        <f t="shared" ca="1" si="357"/>
        <v>-13784.354217562086</v>
      </c>
      <c r="AH846" s="42">
        <f t="shared" ca="1" si="350"/>
        <v>0.80827194666472801</v>
      </c>
      <c r="AI846" s="42">
        <f t="shared" ca="1" si="350"/>
        <v>0.3932931080949188</v>
      </c>
      <c r="AJ846" s="42">
        <f t="shared" ca="1" si="350"/>
        <v>0.46793044369735026</v>
      </c>
      <c r="AK846" s="42">
        <f t="shared" ca="1" si="350"/>
        <v>0.4545117449074072</v>
      </c>
      <c r="AL846" s="42">
        <f t="shared" ca="1" si="350"/>
        <v>0.15904102606587733</v>
      </c>
      <c r="AM846" s="42">
        <f t="shared" ca="1" si="350"/>
        <v>0.30602588219774129</v>
      </c>
    </row>
    <row r="847" spans="9:39" x14ac:dyDescent="0.3">
      <c r="I847">
        <v>844</v>
      </c>
      <c r="J847" s="14">
        <f t="shared" ca="1" si="358"/>
        <v>-59278</v>
      </c>
      <c r="K847" s="41">
        <f t="shared" ca="1" si="359"/>
        <v>18.59</v>
      </c>
      <c r="L847" s="41">
        <f t="shared" ca="1" si="360"/>
        <v>13.56</v>
      </c>
      <c r="M847" s="14">
        <f t="shared" ca="1" si="361"/>
        <v>5269</v>
      </c>
      <c r="N847" s="14">
        <f t="shared" ca="1" si="351"/>
        <v>16503.069999999996</v>
      </c>
      <c r="O847" s="41">
        <f t="shared" ca="1" si="362"/>
        <v>17.8</v>
      </c>
      <c r="P847" s="41">
        <f t="shared" ca="1" si="363"/>
        <v>12.75</v>
      </c>
      <c r="Q847" s="14">
        <f t="shared" ca="1" si="364"/>
        <v>5166</v>
      </c>
      <c r="R847" s="14">
        <f t="shared" ca="1" si="352"/>
        <v>16088.300000000003</v>
      </c>
      <c r="S847" s="41">
        <f t="shared" ca="1" si="365"/>
        <v>18.28</v>
      </c>
      <c r="T847" s="41">
        <f t="shared" ca="1" si="366"/>
        <v>12.86</v>
      </c>
      <c r="U847" s="14">
        <f t="shared" ca="1" si="367"/>
        <v>5149</v>
      </c>
      <c r="V847" s="14">
        <f t="shared" ca="1" si="353"/>
        <v>17907.580000000009</v>
      </c>
      <c r="W847" s="41">
        <f t="shared" ca="1" si="368"/>
        <v>19.21</v>
      </c>
      <c r="X847" s="41">
        <f t="shared" ca="1" si="369"/>
        <v>13.87</v>
      </c>
      <c r="Y847" s="14">
        <f t="shared" ca="1" si="370"/>
        <v>4936</v>
      </c>
      <c r="Z847" s="14">
        <f t="shared" ca="1" si="354"/>
        <v>16358.240000000009</v>
      </c>
      <c r="AA847" s="41">
        <f t="shared" ca="1" si="371"/>
        <v>19.399999999999999</v>
      </c>
      <c r="AB847" s="41">
        <f t="shared" ca="1" si="372"/>
        <v>13.97</v>
      </c>
      <c r="AC847" s="14">
        <f t="shared" ca="1" si="373"/>
        <v>4953</v>
      </c>
      <c r="AD847" s="14">
        <f t="shared" ca="1" si="355"/>
        <v>16894.78999999999</v>
      </c>
      <c r="AE847">
        <f t="shared" ca="1" si="356"/>
        <v>5</v>
      </c>
      <c r="AF847" s="46">
        <f t="shared" ca="1" si="357"/>
        <v>10591.548415727622</v>
      </c>
      <c r="AH847" s="42">
        <f t="shared" ca="1" si="350"/>
        <v>0.76350927277758085</v>
      </c>
      <c r="AI847" s="42">
        <f t="shared" ca="1" si="350"/>
        <v>0.8078812749069767</v>
      </c>
      <c r="AJ847" s="42">
        <f t="shared" ca="1" si="350"/>
        <v>0.16763284415088653</v>
      </c>
      <c r="AK847" s="42">
        <f t="shared" ca="1" si="350"/>
        <v>3.2877752790406278E-2</v>
      </c>
      <c r="AL847" s="42">
        <f t="shared" ca="1" si="350"/>
        <v>9.2825492027824419E-2</v>
      </c>
      <c r="AM847" s="42">
        <f t="shared" ca="1" si="350"/>
        <v>0.81538104867036465</v>
      </c>
    </row>
    <row r="848" spans="9:39" x14ac:dyDescent="0.3">
      <c r="I848">
        <v>845</v>
      </c>
      <c r="J848" s="14">
        <f t="shared" ca="1" si="358"/>
        <v>-63631</v>
      </c>
      <c r="K848" s="41">
        <f t="shared" ca="1" si="359"/>
        <v>18.71</v>
      </c>
      <c r="L848" s="41">
        <f t="shared" ca="1" si="360"/>
        <v>13.82</v>
      </c>
      <c r="M848" s="14">
        <f t="shared" ca="1" si="361"/>
        <v>4993</v>
      </c>
      <c r="N848" s="14">
        <f t="shared" ca="1" si="351"/>
        <v>14415.770000000004</v>
      </c>
      <c r="O848" s="41">
        <f t="shared" ca="1" si="362"/>
        <v>19.34</v>
      </c>
      <c r="P848" s="41">
        <f t="shared" ca="1" si="363"/>
        <v>12.61</v>
      </c>
      <c r="Q848" s="14">
        <f t="shared" ca="1" si="364"/>
        <v>5328</v>
      </c>
      <c r="R848" s="14">
        <f t="shared" ca="1" si="352"/>
        <v>25857.440000000002</v>
      </c>
      <c r="S848" s="41">
        <f t="shared" ca="1" si="365"/>
        <v>17.71</v>
      </c>
      <c r="T848" s="41">
        <f t="shared" ca="1" si="366"/>
        <v>12.57</v>
      </c>
      <c r="U848" s="14">
        <f t="shared" ca="1" si="367"/>
        <v>5166</v>
      </c>
      <c r="V848" s="14">
        <f t="shared" ca="1" si="353"/>
        <v>16553.240000000002</v>
      </c>
      <c r="W848" s="41">
        <f t="shared" ca="1" si="368"/>
        <v>18.600000000000001</v>
      </c>
      <c r="X848" s="41">
        <f t="shared" ca="1" si="369"/>
        <v>13.94</v>
      </c>
      <c r="Y848" s="14">
        <f t="shared" ca="1" si="370"/>
        <v>5050</v>
      </c>
      <c r="Z848" s="14">
        <f t="shared" ca="1" si="354"/>
        <v>13533.000000000011</v>
      </c>
      <c r="AA848" s="41">
        <f t="shared" ca="1" si="371"/>
        <v>19.47</v>
      </c>
      <c r="AB848" s="41">
        <f t="shared" ca="1" si="372"/>
        <v>13.78</v>
      </c>
      <c r="AC848" s="14">
        <f t="shared" ca="1" si="373"/>
        <v>5001</v>
      </c>
      <c r="AD848" s="14">
        <f t="shared" ca="1" si="355"/>
        <v>0</v>
      </c>
      <c r="AE848">
        <f t="shared" ca="1" si="356"/>
        <v>4</v>
      </c>
      <c r="AF848" s="46">
        <f t="shared" ca="1" si="357"/>
        <v>-2264.4947056495353</v>
      </c>
      <c r="AH848" s="42">
        <f t="shared" ca="1" si="350"/>
        <v>8.603455060918519E-2</v>
      </c>
      <c r="AI848" s="42">
        <f t="shared" ca="1" si="350"/>
        <v>0.9267786718454093</v>
      </c>
      <c r="AJ848" s="42">
        <f t="shared" ca="1" si="350"/>
        <v>0.55764610521835245</v>
      </c>
      <c r="AK848" s="42">
        <f t="shared" ca="1" si="350"/>
        <v>0.90465004422425044</v>
      </c>
      <c r="AL848" s="42">
        <f t="shared" ca="1" si="350"/>
        <v>0.99672386188832873</v>
      </c>
      <c r="AM848" s="42">
        <f t="shared" ca="1" si="350"/>
        <v>0.28236115860079392</v>
      </c>
    </row>
    <row r="849" spans="9:39" x14ac:dyDescent="0.3">
      <c r="I849">
        <v>846</v>
      </c>
      <c r="J849" s="14">
        <f t="shared" ca="1" si="358"/>
        <v>-62094</v>
      </c>
      <c r="K849" s="41">
        <f t="shared" ca="1" si="359"/>
        <v>19.100000000000001</v>
      </c>
      <c r="L849" s="41">
        <f t="shared" ca="1" si="360"/>
        <v>13.48</v>
      </c>
      <c r="M849" s="14">
        <f t="shared" ca="1" si="361"/>
        <v>4940</v>
      </c>
      <c r="N849" s="14">
        <f t="shared" ca="1" si="351"/>
        <v>17762.800000000007</v>
      </c>
      <c r="O849" s="41">
        <f t="shared" ca="1" si="362"/>
        <v>19.12</v>
      </c>
      <c r="P849" s="41">
        <f t="shared" ca="1" si="363"/>
        <v>12.72</v>
      </c>
      <c r="Q849" s="14">
        <f t="shared" ca="1" si="364"/>
        <v>5098</v>
      </c>
      <c r="R849" s="14">
        <f t="shared" ca="1" si="352"/>
        <v>22627.200000000001</v>
      </c>
      <c r="S849" s="41">
        <f t="shared" ca="1" si="365"/>
        <v>18.809999999999999</v>
      </c>
      <c r="T849" s="41">
        <f t="shared" ca="1" si="366"/>
        <v>12.54</v>
      </c>
      <c r="U849" s="14">
        <f t="shared" ca="1" si="367"/>
        <v>4944</v>
      </c>
      <c r="V849" s="14">
        <f t="shared" ca="1" si="353"/>
        <v>20998.879999999997</v>
      </c>
      <c r="W849" s="41">
        <f t="shared" ca="1" si="368"/>
        <v>18.260000000000002</v>
      </c>
      <c r="X849" s="41">
        <f t="shared" ca="1" si="369"/>
        <v>13.93</v>
      </c>
      <c r="Y849" s="14">
        <f t="shared" ca="1" si="370"/>
        <v>5157</v>
      </c>
      <c r="Z849" s="14">
        <f t="shared" ca="1" si="354"/>
        <v>12329.810000000009</v>
      </c>
      <c r="AA849" s="41">
        <f t="shared" ca="1" si="371"/>
        <v>18.059999999999999</v>
      </c>
      <c r="AB849" s="41">
        <f t="shared" ca="1" si="372"/>
        <v>12.9</v>
      </c>
      <c r="AC849" s="14">
        <f t="shared" ca="1" si="373"/>
        <v>5020</v>
      </c>
      <c r="AD849" s="14">
        <f t="shared" ca="1" si="355"/>
        <v>15903.199999999993</v>
      </c>
      <c r="AE849">
        <f t="shared" ca="1" si="356"/>
        <v>5</v>
      </c>
      <c r="AF849" s="46">
        <f t="shared" ca="1" si="357"/>
        <v>13285.576464896074</v>
      </c>
      <c r="AH849" s="42">
        <f t="shared" ca="1" si="350"/>
        <v>8.9654059117986407E-2</v>
      </c>
      <c r="AI849" s="42">
        <f t="shared" ca="1" si="350"/>
        <v>0.4165558867136171</v>
      </c>
      <c r="AJ849" s="42">
        <f t="shared" ca="1" si="350"/>
        <v>8.2982473130154277E-3</v>
      </c>
      <c r="AK849" s="42">
        <f t="shared" ca="1" si="350"/>
        <v>0.73280246835780116</v>
      </c>
      <c r="AL849" s="42">
        <f t="shared" ca="1" si="350"/>
        <v>0.38378643507839483</v>
      </c>
      <c r="AM849" s="42">
        <f t="shared" ca="1" si="350"/>
        <v>0.81111390707713527</v>
      </c>
    </row>
    <row r="850" spans="9:39" x14ac:dyDescent="0.3">
      <c r="I850">
        <v>847</v>
      </c>
      <c r="J850" s="14">
        <f t="shared" ca="1" si="358"/>
        <v>-59866</v>
      </c>
      <c r="K850" s="41">
        <f t="shared" ca="1" si="359"/>
        <v>18.2</v>
      </c>
      <c r="L850" s="41">
        <f t="shared" ca="1" si="360"/>
        <v>13.34</v>
      </c>
      <c r="M850" s="14">
        <f t="shared" ca="1" si="361"/>
        <v>5045</v>
      </c>
      <c r="N850" s="14">
        <f t="shared" ca="1" si="351"/>
        <v>14518.699999999997</v>
      </c>
      <c r="O850" s="41">
        <f t="shared" ca="1" si="362"/>
        <v>18.190000000000001</v>
      </c>
      <c r="P850" s="41">
        <f t="shared" ca="1" si="363"/>
        <v>12.75</v>
      </c>
      <c r="Q850" s="14">
        <f t="shared" ca="1" si="364"/>
        <v>5355</v>
      </c>
      <c r="R850" s="14">
        <f t="shared" ca="1" si="352"/>
        <v>19131.200000000008</v>
      </c>
      <c r="S850" s="41">
        <f t="shared" ca="1" si="365"/>
        <v>18.3</v>
      </c>
      <c r="T850" s="41">
        <f t="shared" ca="1" si="366"/>
        <v>12.92</v>
      </c>
      <c r="U850" s="14">
        <f t="shared" ca="1" si="367"/>
        <v>5177</v>
      </c>
      <c r="V850" s="14">
        <f t="shared" ca="1" si="353"/>
        <v>17852.260000000006</v>
      </c>
      <c r="W850" s="41">
        <f t="shared" ca="1" si="368"/>
        <v>19.13</v>
      </c>
      <c r="X850" s="41">
        <f t="shared" ca="1" si="369"/>
        <v>12.85</v>
      </c>
      <c r="Y850" s="14">
        <f t="shared" ca="1" si="370"/>
        <v>5180</v>
      </c>
      <c r="Z850" s="14">
        <f t="shared" ca="1" si="354"/>
        <v>22530.399999999998</v>
      </c>
      <c r="AA850" s="41">
        <f t="shared" ca="1" si="371"/>
        <v>19.29</v>
      </c>
      <c r="AB850" s="41">
        <f t="shared" ca="1" si="372"/>
        <v>12.7</v>
      </c>
      <c r="AC850" s="14">
        <f t="shared" ca="1" si="373"/>
        <v>5128</v>
      </c>
      <c r="AD850" s="14">
        <f t="shared" ca="1" si="355"/>
        <v>0</v>
      </c>
      <c r="AE850">
        <f t="shared" ca="1" si="356"/>
        <v>4</v>
      </c>
      <c r="AF850" s="46">
        <f t="shared" ca="1" si="357"/>
        <v>3483.8448090352804</v>
      </c>
      <c r="AH850" s="42">
        <f t="shared" ca="1" si="350"/>
        <v>0.13738494634879039</v>
      </c>
      <c r="AI850" s="42">
        <f t="shared" ca="1" si="350"/>
        <v>0.71913461195989814</v>
      </c>
      <c r="AJ850" s="42">
        <f t="shared" ca="1" si="350"/>
        <v>0.39988819430160905</v>
      </c>
      <c r="AK850" s="42">
        <f t="shared" ca="1" si="350"/>
        <v>0.5546988700316029</v>
      </c>
      <c r="AL850" s="42">
        <f t="shared" ca="1" si="350"/>
        <v>0.91466649410302336</v>
      </c>
      <c r="AM850" s="42">
        <f t="shared" ca="1" si="350"/>
        <v>0.58496940473613657</v>
      </c>
    </row>
    <row r="851" spans="9:39" x14ac:dyDescent="0.3">
      <c r="I851">
        <v>848</v>
      </c>
      <c r="J851" s="14">
        <f t="shared" ca="1" si="358"/>
        <v>-60487</v>
      </c>
      <c r="K851" s="41">
        <f t="shared" ca="1" si="359"/>
        <v>18.47</v>
      </c>
      <c r="L851" s="41">
        <f t="shared" ca="1" si="360"/>
        <v>12.65</v>
      </c>
      <c r="M851" s="14">
        <f t="shared" ca="1" si="361"/>
        <v>5356</v>
      </c>
      <c r="N851" s="14">
        <f t="shared" ca="1" si="351"/>
        <v>21171.919999999991</v>
      </c>
      <c r="O851" s="41">
        <f t="shared" ca="1" si="362"/>
        <v>18.16</v>
      </c>
      <c r="P851" s="41">
        <f t="shared" ca="1" si="363"/>
        <v>13.58</v>
      </c>
      <c r="Q851" s="14">
        <f t="shared" ca="1" si="364"/>
        <v>5035</v>
      </c>
      <c r="R851" s="14">
        <f t="shared" ca="1" si="352"/>
        <v>13060.3</v>
      </c>
      <c r="S851" s="41">
        <f t="shared" ca="1" si="365"/>
        <v>18.84</v>
      </c>
      <c r="T851" s="41">
        <f t="shared" ca="1" si="366"/>
        <v>13.58</v>
      </c>
      <c r="U851" s="14">
        <f t="shared" ca="1" si="367"/>
        <v>5075</v>
      </c>
      <c r="V851" s="14">
        <f t="shared" ca="1" si="353"/>
        <v>16694.5</v>
      </c>
      <c r="W851" s="41">
        <f t="shared" ca="1" si="368"/>
        <v>19.149999999999999</v>
      </c>
      <c r="X851" s="41">
        <f t="shared" ca="1" si="369"/>
        <v>13.56</v>
      </c>
      <c r="Y851" s="14">
        <f t="shared" ca="1" si="370"/>
        <v>5028</v>
      </c>
      <c r="Z851" s="14">
        <f t="shared" ca="1" si="354"/>
        <v>18106.51999999999</v>
      </c>
      <c r="AA851" s="41">
        <f t="shared" ca="1" si="371"/>
        <v>18.39</v>
      </c>
      <c r="AB851" s="41">
        <f t="shared" ca="1" si="372"/>
        <v>13.53</v>
      </c>
      <c r="AC851" s="14">
        <f t="shared" ca="1" si="373"/>
        <v>5192</v>
      </c>
      <c r="AD851" s="14">
        <f t="shared" ca="1" si="355"/>
        <v>0</v>
      </c>
      <c r="AE851">
        <f t="shared" ca="1" si="356"/>
        <v>4</v>
      </c>
      <c r="AF851" s="46">
        <f t="shared" ca="1" si="357"/>
        <v>-500.74168362691876</v>
      </c>
      <c r="AH851" s="42">
        <f t="shared" ca="1" si="350"/>
        <v>0.99136746365954809</v>
      </c>
      <c r="AI851" s="42">
        <f t="shared" ca="1" si="350"/>
        <v>0.37157731869349242</v>
      </c>
      <c r="AJ851" s="42">
        <f t="shared" ca="1" si="350"/>
        <v>0.63269499593331524</v>
      </c>
      <c r="AK851" s="42">
        <f t="shared" ca="1" si="350"/>
        <v>0.51983930256502853</v>
      </c>
      <c r="AL851" s="42">
        <f t="shared" ca="1" si="350"/>
        <v>0.35351034847743124</v>
      </c>
      <c r="AM851" s="42">
        <f t="shared" ca="1" si="350"/>
        <v>0.61879110265293413</v>
      </c>
    </row>
    <row r="852" spans="9:39" x14ac:dyDescent="0.3">
      <c r="I852">
        <v>849</v>
      </c>
      <c r="J852" s="14">
        <f t="shared" ca="1" si="358"/>
        <v>-58618</v>
      </c>
      <c r="K852" s="41">
        <f t="shared" ca="1" si="359"/>
        <v>18.43</v>
      </c>
      <c r="L852" s="41">
        <f t="shared" ca="1" si="360"/>
        <v>13.46</v>
      </c>
      <c r="M852" s="14">
        <f t="shared" ca="1" si="361"/>
        <v>5146</v>
      </c>
      <c r="N852" s="14">
        <f t="shared" ca="1" si="351"/>
        <v>15575.619999999995</v>
      </c>
      <c r="O852" s="41">
        <f t="shared" ca="1" si="362"/>
        <v>18.649999999999999</v>
      </c>
      <c r="P852" s="41">
        <f t="shared" ca="1" si="363"/>
        <v>13.66</v>
      </c>
      <c r="Q852" s="14">
        <f t="shared" ca="1" si="364"/>
        <v>5131</v>
      </c>
      <c r="R852" s="14">
        <f t="shared" ca="1" si="352"/>
        <v>15603.689999999991</v>
      </c>
      <c r="S852" s="41">
        <f t="shared" ca="1" si="365"/>
        <v>19.41</v>
      </c>
      <c r="T852" s="41">
        <f t="shared" ca="1" si="366"/>
        <v>13.13</v>
      </c>
      <c r="U852" s="14">
        <f t="shared" ca="1" si="367"/>
        <v>5167</v>
      </c>
      <c r="V852" s="14">
        <f t="shared" ca="1" si="353"/>
        <v>22448.76</v>
      </c>
      <c r="W852" s="41">
        <f t="shared" ca="1" si="368"/>
        <v>18.239999999999998</v>
      </c>
      <c r="X852" s="41">
        <f t="shared" ca="1" si="369"/>
        <v>13.52</v>
      </c>
      <c r="Y852" s="14">
        <f t="shared" ca="1" si="370"/>
        <v>5071</v>
      </c>
      <c r="Z852" s="14">
        <f t="shared" ca="1" si="354"/>
        <v>13935.119999999995</v>
      </c>
      <c r="AA852" s="41">
        <f t="shared" ca="1" si="371"/>
        <v>19.399999999999999</v>
      </c>
      <c r="AB852" s="41">
        <f t="shared" ca="1" si="372"/>
        <v>13.19</v>
      </c>
      <c r="AC852" s="14">
        <f t="shared" ca="1" si="373"/>
        <v>5019</v>
      </c>
      <c r="AD852" s="14">
        <f t="shared" ca="1" si="355"/>
        <v>0</v>
      </c>
      <c r="AE852">
        <f t="shared" ca="1" si="356"/>
        <v>4</v>
      </c>
      <c r="AF852" s="46">
        <f t="shared" ca="1" si="357"/>
        <v>-141.94178510673703</v>
      </c>
      <c r="AH852" s="42">
        <f t="shared" ca="1" si="350"/>
        <v>0.26811763478466577</v>
      </c>
      <c r="AI852" s="42">
        <f t="shared" ca="1" si="350"/>
        <v>0.11186943903193902</v>
      </c>
      <c r="AJ852" s="42">
        <f t="shared" ca="1" si="350"/>
        <v>0.89821971496506736</v>
      </c>
      <c r="AK852" s="42">
        <f t="shared" ca="1" si="350"/>
        <v>0.3188591978961488</v>
      </c>
      <c r="AL852" s="42">
        <f t="shared" ca="1" si="350"/>
        <v>0.18931589524291503</v>
      </c>
      <c r="AM852" s="42">
        <f t="shared" ca="1" si="350"/>
        <v>0.43465870955075625</v>
      </c>
    </row>
    <row r="853" spans="9:39" x14ac:dyDescent="0.3">
      <c r="I853">
        <v>850</v>
      </c>
      <c r="J853" s="14">
        <f t="shared" ca="1" si="358"/>
        <v>-60898</v>
      </c>
      <c r="K853" s="41">
        <f t="shared" ca="1" si="359"/>
        <v>18.690000000000001</v>
      </c>
      <c r="L853" s="41">
        <f t="shared" ca="1" si="360"/>
        <v>12.77</v>
      </c>
      <c r="M853" s="14">
        <f t="shared" ca="1" si="361"/>
        <v>5095</v>
      </c>
      <c r="N853" s="14">
        <f t="shared" ca="1" si="351"/>
        <v>20162.400000000009</v>
      </c>
      <c r="O853" s="41">
        <f t="shared" ca="1" si="362"/>
        <v>17.899999999999999</v>
      </c>
      <c r="P853" s="41">
        <f t="shared" ca="1" si="363"/>
        <v>13.38</v>
      </c>
      <c r="Q853" s="14">
        <f t="shared" ca="1" si="364"/>
        <v>5117</v>
      </c>
      <c r="R853" s="14">
        <f t="shared" ca="1" si="352"/>
        <v>13128.839999999989</v>
      </c>
      <c r="S853" s="41">
        <f t="shared" ca="1" si="365"/>
        <v>18.12</v>
      </c>
      <c r="T853" s="41">
        <f t="shared" ca="1" si="366"/>
        <v>13.36</v>
      </c>
      <c r="U853" s="14">
        <f t="shared" ca="1" si="367"/>
        <v>5070</v>
      </c>
      <c r="V853" s="14">
        <f t="shared" ca="1" si="353"/>
        <v>14133.200000000008</v>
      </c>
      <c r="W853" s="41">
        <f t="shared" ca="1" si="368"/>
        <v>19.170000000000002</v>
      </c>
      <c r="X853" s="41">
        <f t="shared" ca="1" si="369"/>
        <v>13.96</v>
      </c>
      <c r="Y853" s="14">
        <f t="shared" ca="1" si="370"/>
        <v>5161</v>
      </c>
      <c r="Z853" s="14">
        <f t="shared" ca="1" si="354"/>
        <v>16888.810000000005</v>
      </c>
      <c r="AA853" s="41">
        <f t="shared" ca="1" si="371"/>
        <v>18.57</v>
      </c>
      <c r="AB853" s="41">
        <f t="shared" ca="1" si="372"/>
        <v>12.68</v>
      </c>
      <c r="AC853" s="14">
        <f t="shared" ca="1" si="373"/>
        <v>5184</v>
      </c>
      <c r="AD853" s="14">
        <f t="shared" ca="1" si="355"/>
        <v>0</v>
      </c>
      <c r="AE853">
        <f t="shared" ca="1" si="356"/>
        <v>4</v>
      </c>
      <c r="AF853" s="46">
        <f t="shared" ca="1" si="357"/>
        <v>-4668.1324824799094</v>
      </c>
      <c r="AH853" s="42">
        <f t="shared" ca="1" si="350"/>
        <v>0.28075678294053108</v>
      </c>
      <c r="AI853" s="42">
        <f t="shared" ca="1" si="350"/>
        <v>0.30149063392507136</v>
      </c>
      <c r="AJ853" s="42">
        <f t="shared" ca="1" si="350"/>
        <v>0.42228341602993658</v>
      </c>
      <c r="AK853" s="42">
        <f t="shared" ca="1" si="350"/>
        <v>0.4793782876232966</v>
      </c>
      <c r="AL853" s="42">
        <f t="shared" ca="1" si="350"/>
        <v>0.21879756302800557</v>
      </c>
      <c r="AM853" s="42">
        <f t="shared" ca="1" si="350"/>
        <v>0.58141363828673021</v>
      </c>
    </row>
    <row r="854" spans="9:39" x14ac:dyDescent="0.3">
      <c r="I854">
        <v>851</v>
      </c>
      <c r="J854" s="14">
        <f t="shared" ca="1" si="358"/>
        <v>-59361</v>
      </c>
      <c r="K854" s="41">
        <f t="shared" ca="1" si="359"/>
        <v>19.34</v>
      </c>
      <c r="L854" s="41">
        <f t="shared" ca="1" si="360"/>
        <v>13.79</v>
      </c>
      <c r="M854" s="14">
        <f t="shared" ca="1" si="361"/>
        <v>5172</v>
      </c>
      <c r="N854" s="14">
        <f t="shared" ca="1" si="351"/>
        <v>18704.600000000002</v>
      </c>
      <c r="O854" s="41">
        <f t="shared" ca="1" si="362"/>
        <v>17.920000000000002</v>
      </c>
      <c r="P854" s="41">
        <f t="shared" ca="1" si="363"/>
        <v>12.84</v>
      </c>
      <c r="Q854" s="14">
        <f t="shared" ca="1" si="364"/>
        <v>4987</v>
      </c>
      <c r="R854" s="14">
        <f t="shared" ca="1" si="352"/>
        <v>15333.96000000001</v>
      </c>
      <c r="S854" s="41">
        <f t="shared" ca="1" si="365"/>
        <v>17.739999999999998</v>
      </c>
      <c r="T854" s="41">
        <f t="shared" ca="1" si="366"/>
        <v>12.78</v>
      </c>
      <c r="U854" s="14">
        <f t="shared" ca="1" si="367"/>
        <v>5134</v>
      </c>
      <c r="V854" s="14">
        <f t="shared" ca="1" si="353"/>
        <v>15464.639999999996</v>
      </c>
      <c r="W854" s="41">
        <f t="shared" ca="1" si="368"/>
        <v>19.04</v>
      </c>
      <c r="X854" s="41">
        <f t="shared" ca="1" si="369"/>
        <v>13.45</v>
      </c>
      <c r="Y854" s="14">
        <f t="shared" ca="1" si="370"/>
        <v>5048</v>
      </c>
      <c r="Z854" s="14">
        <f t="shared" ca="1" si="354"/>
        <v>0</v>
      </c>
      <c r="AA854" s="41">
        <f t="shared" ca="1" si="371"/>
        <v>19.010000000000002</v>
      </c>
      <c r="AB854" s="41">
        <f t="shared" ca="1" si="372"/>
        <v>13.44</v>
      </c>
      <c r="AC854" s="14">
        <f t="shared" ca="1" si="373"/>
        <v>4991</v>
      </c>
      <c r="AD854" s="14">
        <f t="shared" ca="1" si="355"/>
        <v>0</v>
      </c>
      <c r="AE854">
        <f t="shared" ca="1" si="356"/>
        <v>3</v>
      </c>
      <c r="AF854" s="46">
        <f t="shared" ca="1" si="357"/>
        <v>-14229.78413483284</v>
      </c>
      <c r="AH854" s="42">
        <f t="shared" ca="1" si="350"/>
        <v>0.67661993151480837</v>
      </c>
      <c r="AI854" s="42">
        <f t="shared" ca="1" si="350"/>
        <v>8.4783210837890866E-2</v>
      </c>
      <c r="AJ854" s="42">
        <f t="shared" ca="1" si="350"/>
        <v>0.53339803182445289</v>
      </c>
      <c r="AK854" s="42">
        <f t="shared" ca="1" si="350"/>
        <v>0.36661903620945102</v>
      </c>
      <c r="AL854" s="42">
        <f t="shared" ca="1" si="350"/>
        <v>5.8735499111275402E-3</v>
      </c>
      <c r="AM854" s="42">
        <f t="shared" ca="1" si="350"/>
        <v>9.0795518093922611E-2</v>
      </c>
    </row>
    <row r="855" spans="9:39" x14ac:dyDescent="0.3">
      <c r="I855">
        <v>852</v>
      </c>
      <c r="J855" s="14">
        <f t="shared" ca="1" si="358"/>
        <v>-58841</v>
      </c>
      <c r="K855" s="41">
        <f t="shared" ca="1" si="359"/>
        <v>17.73</v>
      </c>
      <c r="L855" s="41">
        <f t="shared" ca="1" si="360"/>
        <v>13.26</v>
      </c>
      <c r="M855" s="14">
        <f t="shared" ca="1" si="361"/>
        <v>5358</v>
      </c>
      <c r="N855" s="14">
        <f t="shared" ca="1" si="351"/>
        <v>13950.260000000002</v>
      </c>
      <c r="O855" s="41">
        <f t="shared" ca="1" si="362"/>
        <v>18.5</v>
      </c>
      <c r="P855" s="41">
        <f t="shared" ca="1" si="363"/>
        <v>13.56</v>
      </c>
      <c r="Q855" s="14">
        <f t="shared" ca="1" si="364"/>
        <v>4934</v>
      </c>
      <c r="R855" s="14">
        <f t="shared" ca="1" si="352"/>
        <v>14373.96</v>
      </c>
      <c r="S855" s="41">
        <f t="shared" ca="1" si="365"/>
        <v>17.760000000000002</v>
      </c>
      <c r="T855" s="41">
        <f t="shared" ca="1" si="366"/>
        <v>12.84</v>
      </c>
      <c r="U855" s="14">
        <f t="shared" ca="1" si="367"/>
        <v>5107</v>
      </c>
      <c r="V855" s="14">
        <f t="shared" ca="1" si="353"/>
        <v>15126.44000000001</v>
      </c>
      <c r="W855" s="41">
        <f t="shared" ca="1" si="368"/>
        <v>19.43</v>
      </c>
      <c r="X855" s="41">
        <f t="shared" ca="1" si="369"/>
        <v>13.74</v>
      </c>
      <c r="Y855" s="14">
        <f t="shared" ca="1" si="370"/>
        <v>5154</v>
      </c>
      <c r="Z855" s="14">
        <f t="shared" ca="1" si="354"/>
        <v>19326.259999999998</v>
      </c>
      <c r="AA855" s="41">
        <f t="shared" ca="1" si="371"/>
        <v>19.32</v>
      </c>
      <c r="AB855" s="41">
        <f t="shared" ca="1" si="372"/>
        <v>13.93</v>
      </c>
      <c r="AC855" s="14">
        <f t="shared" ca="1" si="373"/>
        <v>5090</v>
      </c>
      <c r="AD855" s="14">
        <f t="shared" ca="1" si="355"/>
        <v>0</v>
      </c>
      <c r="AE855">
        <f t="shared" ca="1" si="356"/>
        <v>4</v>
      </c>
      <c r="AF855" s="46">
        <f t="shared" ca="1" si="357"/>
        <v>-4602.7786243980408</v>
      </c>
      <c r="AH855" s="42">
        <f t="shared" ca="1" si="350"/>
        <v>0.86183986073197472</v>
      </c>
      <c r="AI855" s="42">
        <f t="shared" ca="1" si="350"/>
        <v>3.8625939792314989E-3</v>
      </c>
      <c r="AJ855" s="42">
        <f t="shared" ca="1" si="350"/>
        <v>0.96195526314853819</v>
      </c>
      <c r="AK855" s="42">
        <f t="shared" ca="1" si="350"/>
        <v>0.87918594823702145</v>
      </c>
      <c r="AL855" s="42">
        <f t="shared" ca="1" si="350"/>
        <v>0.45093194657092528</v>
      </c>
      <c r="AM855" s="42">
        <f t="shared" ca="1" si="350"/>
        <v>0.52602334162627473</v>
      </c>
    </row>
    <row r="856" spans="9:39" x14ac:dyDescent="0.3">
      <c r="I856">
        <v>853</v>
      </c>
      <c r="J856" s="14">
        <f t="shared" ca="1" si="358"/>
        <v>-63666</v>
      </c>
      <c r="K856" s="41">
        <f t="shared" ca="1" si="359"/>
        <v>19.14</v>
      </c>
      <c r="L856" s="41">
        <f t="shared" ca="1" si="360"/>
        <v>13.42</v>
      </c>
      <c r="M856" s="14">
        <f t="shared" ca="1" si="361"/>
        <v>5005</v>
      </c>
      <c r="N856" s="14">
        <f t="shared" ca="1" si="351"/>
        <v>18628.600000000002</v>
      </c>
      <c r="O856" s="41">
        <f t="shared" ca="1" si="362"/>
        <v>17.7</v>
      </c>
      <c r="P856" s="41">
        <f t="shared" ca="1" si="363"/>
        <v>13.11</v>
      </c>
      <c r="Q856" s="14">
        <f t="shared" ca="1" si="364"/>
        <v>5100</v>
      </c>
      <c r="R856" s="14">
        <f t="shared" ca="1" si="352"/>
        <v>13409</v>
      </c>
      <c r="S856" s="41">
        <f t="shared" ca="1" si="365"/>
        <v>18.100000000000001</v>
      </c>
      <c r="T856" s="41">
        <f t="shared" ca="1" si="366"/>
        <v>13.67</v>
      </c>
      <c r="U856" s="14">
        <f t="shared" ca="1" si="367"/>
        <v>5157</v>
      </c>
      <c r="V856" s="14">
        <f t="shared" ca="1" si="353"/>
        <v>12845.510000000009</v>
      </c>
      <c r="W856" s="41">
        <f t="shared" ca="1" si="368"/>
        <v>19.149999999999999</v>
      </c>
      <c r="X856" s="41">
        <f t="shared" ca="1" si="369"/>
        <v>13.16</v>
      </c>
      <c r="Y856" s="14">
        <f t="shared" ca="1" si="370"/>
        <v>5170</v>
      </c>
      <c r="Z856" s="14">
        <f t="shared" ca="1" si="354"/>
        <v>20968.299999999992</v>
      </c>
      <c r="AA856" s="41">
        <f t="shared" ca="1" si="371"/>
        <v>18.32</v>
      </c>
      <c r="AB856" s="41">
        <f t="shared" ca="1" si="372"/>
        <v>13.23</v>
      </c>
      <c r="AC856" s="14">
        <f t="shared" ca="1" si="373"/>
        <v>5086</v>
      </c>
      <c r="AD856" s="14">
        <f t="shared" ca="1" si="355"/>
        <v>0</v>
      </c>
      <c r="AE856">
        <f t="shared" ca="1" si="356"/>
        <v>4</v>
      </c>
      <c r="AF856" s="46">
        <f t="shared" ca="1" si="357"/>
        <v>-6380.8408841460232</v>
      </c>
      <c r="AH856" s="42">
        <f t="shared" ca="1" si="350"/>
        <v>0.55851591744298734</v>
      </c>
      <c r="AI856" s="42">
        <f t="shared" ca="1" si="350"/>
        <v>0.26158007386535664</v>
      </c>
      <c r="AJ856" s="42">
        <f t="shared" ca="1" si="350"/>
        <v>0.93266666555886257</v>
      </c>
      <c r="AK856" s="42">
        <f t="shared" ca="1" si="350"/>
        <v>0.59682763388754156</v>
      </c>
      <c r="AL856" s="42">
        <f t="shared" ca="1" si="350"/>
        <v>0.30322116940472132</v>
      </c>
      <c r="AM856" s="42">
        <f t="shared" ca="1" si="350"/>
        <v>0.40956510765272425</v>
      </c>
    </row>
    <row r="857" spans="9:39" x14ac:dyDescent="0.3">
      <c r="I857">
        <v>854</v>
      </c>
      <c r="J857" s="14">
        <f t="shared" ca="1" si="358"/>
        <v>-61072</v>
      </c>
      <c r="K857" s="41">
        <f t="shared" ca="1" si="359"/>
        <v>17.73</v>
      </c>
      <c r="L857" s="41">
        <f t="shared" ca="1" si="360"/>
        <v>12.76</v>
      </c>
      <c r="M857" s="14">
        <f t="shared" ca="1" si="361"/>
        <v>5165</v>
      </c>
      <c r="N857" s="14">
        <f t="shared" ca="1" si="351"/>
        <v>15670.050000000003</v>
      </c>
      <c r="O857" s="41">
        <f t="shared" ca="1" si="362"/>
        <v>18.02</v>
      </c>
      <c r="P857" s="41">
        <f t="shared" ca="1" si="363"/>
        <v>13.31</v>
      </c>
      <c r="Q857" s="14">
        <f t="shared" ca="1" si="364"/>
        <v>4923</v>
      </c>
      <c r="R857" s="14">
        <f t="shared" ca="1" si="352"/>
        <v>13187.329999999994</v>
      </c>
      <c r="S857" s="41">
        <f t="shared" ca="1" si="365"/>
        <v>19.32</v>
      </c>
      <c r="T857" s="41">
        <f t="shared" ca="1" si="366"/>
        <v>13.12</v>
      </c>
      <c r="U857" s="14">
        <f t="shared" ca="1" si="367"/>
        <v>5178</v>
      </c>
      <c r="V857" s="14">
        <f t="shared" ca="1" si="353"/>
        <v>22103.600000000006</v>
      </c>
      <c r="W857" s="41">
        <f t="shared" ca="1" si="368"/>
        <v>18.66</v>
      </c>
      <c r="X857" s="41">
        <f t="shared" ca="1" si="369"/>
        <v>12.51</v>
      </c>
      <c r="Y857" s="14">
        <f t="shared" ca="1" si="370"/>
        <v>5020</v>
      </c>
      <c r="Z857" s="14">
        <f t="shared" ca="1" si="354"/>
        <v>20873</v>
      </c>
      <c r="AA857" s="41">
        <f t="shared" ca="1" si="371"/>
        <v>19.05</v>
      </c>
      <c r="AB857" s="41">
        <f t="shared" ca="1" si="372"/>
        <v>13.84</v>
      </c>
      <c r="AC857" s="14">
        <f t="shared" ca="1" si="373"/>
        <v>5117</v>
      </c>
      <c r="AD857" s="14">
        <f t="shared" ca="1" si="355"/>
        <v>0</v>
      </c>
      <c r="AE857">
        <f t="shared" ca="1" si="356"/>
        <v>4</v>
      </c>
      <c r="AF857" s="46">
        <f t="shared" ca="1" si="357"/>
        <v>509.17227191398263</v>
      </c>
      <c r="AH857" s="42">
        <f t="shared" ca="1" si="350"/>
        <v>0.32709132674032459</v>
      </c>
      <c r="AI857" s="42">
        <f t="shared" ca="1" si="350"/>
        <v>1.2231996457144456E-2</v>
      </c>
      <c r="AJ857" s="42">
        <f t="shared" ca="1" si="350"/>
        <v>0.76541226758658287</v>
      </c>
      <c r="AK857" s="42">
        <f t="shared" ca="1" si="350"/>
        <v>0.89549520439582253</v>
      </c>
      <c r="AL857" s="42">
        <f t="shared" ca="1" si="350"/>
        <v>0.7218240094878583</v>
      </c>
      <c r="AM857" s="42">
        <f t="shared" ca="1" si="350"/>
        <v>0.61821257670822327</v>
      </c>
    </row>
    <row r="858" spans="9:39" x14ac:dyDescent="0.3">
      <c r="I858">
        <v>855</v>
      </c>
      <c r="J858" s="14">
        <f t="shared" ca="1" si="358"/>
        <v>-59808</v>
      </c>
      <c r="K858" s="41">
        <f t="shared" ca="1" si="359"/>
        <v>19.149999999999999</v>
      </c>
      <c r="L858" s="41">
        <f t="shared" ca="1" si="360"/>
        <v>13.78</v>
      </c>
      <c r="M858" s="14">
        <f t="shared" ca="1" si="361"/>
        <v>4998</v>
      </c>
      <c r="N858" s="14">
        <f t="shared" ca="1" si="351"/>
        <v>16839.259999999995</v>
      </c>
      <c r="O858" s="41">
        <f t="shared" ca="1" si="362"/>
        <v>18.989999999999998</v>
      </c>
      <c r="P858" s="41">
        <f t="shared" ca="1" si="363"/>
        <v>13.97</v>
      </c>
      <c r="Q858" s="14">
        <f t="shared" ca="1" si="364"/>
        <v>5076</v>
      </c>
      <c r="R858" s="14">
        <f t="shared" ca="1" si="352"/>
        <v>15481.51999999999</v>
      </c>
      <c r="S858" s="41">
        <f t="shared" ca="1" si="365"/>
        <v>17.86</v>
      </c>
      <c r="T858" s="41">
        <f t="shared" ca="1" si="366"/>
        <v>12.82</v>
      </c>
      <c r="U858" s="14">
        <f t="shared" ca="1" si="367"/>
        <v>4923</v>
      </c>
      <c r="V858" s="14">
        <f t="shared" ca="1" si="353"/>
        <v>14811.919999999995</v>
      </c>
      <c r="W858" s="41">
        <f t="shared" ca="1" si="368"/>
        <v>18.61</v>
      </c>
      <c r="X858" s="41">
        <f t="shared" ca="1" si="369"/>
        <v>13.68</v>
      </c>
      <c r="Y858" s="14">
        <f t="shared" ca="1" si="370"/>
        <v>5101</v>
      </c>
      <c r="Z858" s="14">
        <f t="shared" ca="1" si="354"/>
        <v>15147.93</v>
      </c>
      <c r="AA858" s="41">
        <f t="shared" ca="1" si="371"/>
        <v>18.260000000000002</v>
      </c>
      <c r="AB858" s="41">
        <f t="shared" ca="1" si="372"/>
        <v>13.07</v>
      </c>
      <c r="AC858" s="14">
        <f t="shared" ca="1" si="373"/>
        <v>5167</v>
      </c>
      <c r="AD858" s="14">
        <f t="shared" ca="1" si="355"/>
        <v>0</v>
      </c>
      <c r="AE858">
        <f t="shared" ca="1" si="356"/>
        <v>4</v>
      </c>
      <c r="AF858" s="46">
        <f t="shared" ca="1" si="357"/>
        <v>-5385.3348674181243</v>
      </c>
      <c r="AH858" s="42">
        <f t="shared" ca="1" si="350"/>
        <v>4.2470158873931796E-2</v>
      </c>
      <c r="AI858" s="42">
        <f t="shared" ca="1" si="350"/>
        <v>0.40913344021836262</v>
      </c>
      <c r="AJ858" s="42">
        <f t="shared" ca="1" si="350"/>
        <v>8.4162409581538644E-2</v>
      </c>
      <c r="AK858" s="42">
        <f t="shared" ca="1" si="350"/>
        <v>0.96992005786097224</v>
      </c>
      <c r="AL858" s="42">
        <f t="shared" ca="1" si="350"/>
        <v>0.23832954610422552</v>
      </c>
      <c r="AM858" s="42">
        <f t="shared" ca="1" si="350"/>
        <v>0.65524820067924938</v>
      </c>
    </row>
    <row r="859" spans="9:39" x14ac:dyDescent="0.3">
      <c r="I859">
        <v>856</v>
      </c>
      <c r="J859" s="14">
        <f t="shared" ca="1" si="358"/>
        <v>-59460</v>
      </c>
      <c r="K859" s="41">
        <f t="shared" ca="1" si="359"/>
        <v>17.84</v>
      </c>
      <c r="L859" s="41">
        <f t="shared" ca="1" si="360"/>
        <v>12.6</v>
      </c>
      <c r="M859" s="14">
        <f t="shared" ca="1" si="361"/>
        <v>5221</v>
      </c>
      <c r="N859" s="14">
        <f t="shared" ca="1" si="351"/>
        <v>17358.04</v>
      </c>
      <c r="O859" s="41">
        <f t="shared" ca="1" si="362"/>
        <v>18.87</v>
      </c>
      <c r="P859" s="41">
        <f t="shared" ca="1" si="363"/>
        <v>13.32</v>
      </c>
      <c r="Q859" s="14">
        <f t="shared" ca="1" si="364"/>
        <v>4981</v>
      </c>
      <c r="R859" s="14">
        <f t="shared" ca="1" si="352"/>
        <v>17644.550000000003</v>
      </c>
      <c r="S859" s="41">
        <f t="shared" ca="1" si="365"/>
        <v>17.77</v>
      </c>
      <c r="T859" s="41">
        <f t="shared" ca="1" si="366"/>
        <v>12.97</v>
      </c>
      <c r="U859" s="14">
        <f t="shared" ca="1" si="367"/>
        <v>5144</v>
      </c>
      <c r="V859" s="14">
        <f t="shared" ca="1" si="353"/>
        <v>14691.199999999993</v>
      </c>
      <c r="W859" s="41">
        <f t="shared" ca="1" si="368"/>
        <v>17.79</v>
      </c>
      <c r="X859" s="41">
        <f t="shared" ca="1" si="369"/>
        <v>13.38</v>
      </c>
      <c r="Y859" s="14">
        <f t="shared" ca="1" si="370"/>
        <v>5009</v>
      </c>
      <c r="Z859" s="14">
        <f t="shared" ca="1" si="354"/>
        <v>12089.689999999991</v>
      </c>
      <c r="AA859" s="41">
        <f t="shared" ca="1" si="371"/>
        <v>19.48</v>
      </c>
      <c r="AB859" s="41">
        <f t="shared" ca="1" si="372"/>
        <v>13.1</v>
      </c>
      <c r="AC859" s="14">
        <f t="shared" ca="1" si="373"/>
        <v>5139</v>
      </c>
      <c r="AD859" s="14">
        <f t="shared" ca="1" si="355"/>
        <v>0</v>
      </c>
      <c r="AE859">
        <f t="shared" ca="1" si="356"/>
        <v>4</v>
      </c>
      <c r="AF859" s="46">
        <f t="shared" ca="1" si="357"/>
        <v>-5160.1153113096925</v>
      </c>
      <c r="AH859" s="42">
        <f t="shared" ref="AH859:AM901" ca="1" si="374">RAND()</f>
        <v>0.79498946663115466</v>
      </c>
      <c r="AI859" s="42">
        <f t="shared" ca="1" si="374"/>
        <v>9.6257798532743521E-2</v>
      </c>
      <c r="AJ859" s="42">
        <f t="shared" ca="1" si="374"/>
        <v>0.71849592403101725</v>
      </c>
      <c r="AK859" s="42">
        <f t="shared" ca="1" si="374"/>
        <v>0.53103626290699979</v>
      </c>
      <c r="AL859" s="42">
        <f t="shared" ca="1" si="374"/>
        <v>0.31487466665387587</v>
      </c>
      <c r="AM859" s="42">
        <f t="shared" ca="1" si="374"/>
        <v>0.22639338153181776</v>
      </c>
    </row>
    <row r="860" spans="9:39" x14ac:dyDescent="0.3">
      <c r="I860">
        <v>857</v>
      </c>
      <c r="J860" s="14">
        <f t="shared" ca="1" si="358"/>
        <v>-58593</v>
      </c>
      <c r="K860" s="41">
        <f t="shared" ca="1" si="359"/>
        <v>18.18</v>
      </c>
      <c r="L860" s="41">
        <f t="shared" ca="1" si="360"/>
        <v>13.34</v>
      </c>
      <c r="M860" s="14">
        <f t="shared" ca="1" si="361"/>
        <v>5078</v>
      </c>
      <c r="N860" s="14">
        <f t="shared" ca="1" si="351"/>
        <v>14577.52</v>
      </c>
      <c r="O860" s="41">
        <f t="shared" ca="1" si="362"/>
        <v>18.940000000000001</v>
      </c>
      <c r="P860" s="41">
        <f t="shared" ca="1" si="363"/>
        <v>12.75</v>
      </c>
      <c r="Q860" s="14">
        <f t="shared" ca="1" si="364"/>
        <v>5185</v>
      </c>
      <c r="R860" s="14">
        <f t="shared" ca="1" si="352"/>
        <v>22095.150000000005</v>
      </c>
      <c r="S860" s="41">
        <f t="shared" ca="1" si="365"/>
        <v>18.079999999999998</v>
      </c>
      <c r="T860" s="41">
        <f t="shared" ca="1" si="366"/>
        <v>12.83</v>
      </c>
      <c r="U860" s="14">
        <f t="shared" ca="1" si="367"/>
        <v>4935</v>
      </c>
      <c r="V860" s="14">
        <f t="shared" ca="1" si="353"/>
        <v>15908.749999999993</v>
      </c>
      <c r="W860" s="41">
        <f t="shared" ca="1" si="368"/>
        <v>18.64</v>
      </c>
      <c r="X860" s="41">
        <f t="shared" ca="1" si="369"/>
        <v>13.04</v>
      </c>
      <c r="Y860" s="14">
        <f t="shared" ca="1" si="370"/>
        <v>5184</v>
      </c>
      <c r="Z860" s="14">
        <f t="shared" ca="1" si="354"/>
        <v>19030.400000000009</v>
      </c>
      <c r="AA860" s="41">
        <f t="shared" ca="1" si="371"/>
        <v>18.07</v>
      </c>
      <c r="AB860" s="41">
        <f t="shared" ca="1" si="372"/>
        <v>12.6</v>
      </c>
      <c r="AC860" s="14">
        <f t="shared" ca="1" si="373"/>
        <v>5166</v>
      </c>
      <c r="AD860" s="14">
        <f t="shared" ca="1" si="355"/>
        <v>18258.020000000004</v>
      </c>
      <c r="AE860">
        <f t="shared" ca="1" si="356"/>
        <v>5</v>
      </c>
      <c r="AF860" s="46">
        <f t="shared" ca="1" si="357"/>
        <v>15942.065455894413</v>
      </c>
      <c r="AH860" s="42">
        <f t="shared" ca="1" si="374"/>
        <v>0.47714922203877264</v>
      </c>
      <c r="AI860" s="42">
        <f t="shared" ca="1" si="374"/>
        <v>0.675233906794519</v>
      </c>
      <c r="AJ860" s="42">
        <f t="shared" ca="1" si="374"/>
        <v>8.0228128438087132E-2</v>
      </c>
      <c r="AK860" s="42">
        <f t="shared" ca="1" si="374"/>
        <v>0.48043501243774778</v>
      </c>
      <c r="AL860" s="42">
        <f t="shared" ca="1" si="374"/>
        <v>0.28454020272367808</v>
      </c>
      <c r="AM860" s="42">
        <f t="shared" ca="1" si="374"/>
        <v>0.8085213199247101</v>
      </c>
    </row>
    <row r="861" spans="9:39" x14ac:dyDescent="0.3">
      <c r="I861">
        <v>858</v>
      </c>
      <c r="J861" s="14">
        <f t="shared" ca="1" si="358"/>
        <v>-60696</v>
      </c>
      <c r="K861" s="41">
        <f t="shared" ca="1" si="359"/>
        <v>18.41</v>
      </c>
      <c r="L861" s="41">
        <f t="shared" ca="1" si="360"/>
        <v>12.55</v>
      </c>
      <c r="M861" s="14">
        <f t="shared" ca="1" si="361"/>
        <v>5171</v>
      </c>
      <c r="N861" s="14">
        <f t="shared" ca="1" si="351"/>
        <v>20302.059999999998</v>
      </c>
      <c r="O861" s="41">
        <f t="shared" ca="1" si="362"/>
        <v>18.05</v>
      </c>
      <c r="P861" s="41">
        <f t="shared" ca="1" si="363"/>
        <v>12.76</v>
      </c>
      <c r="Q861" s="14">
        <f t="shared" ca="1" si="364"/>
        <v>5158</v>
      </c>
      <c r="R861" s="14">
        <f t="shared" ca="1" si="352"/>
        <v>17285.820000000003</v>
      </c>
      <c r="S861" s="41">
        <f t="shared" ca="1" si="365"/>
        <v>18.2</v>
      </c>
      <c r="T861" s="41">
        <f t="shared" ca="1" si="366"/>
        <v>13.98</v>
      </c>
      <c r="U861" s="14">
        <f t="shared" ca="1" si="367"/>
        <v>5042</v>
      </c>
      <c r="V861" s="14">
        <f t="shared" ca="1" si="353"/>
        <v>11277.239999999994</v>
      </c>
      <c r="W861" s="41">
        <f t="shared" ca="1" si="368"/>
        <v>18.36</v>
      </c>
      <c r="X861" s="41">
        <f t="shared" ca="1" si="369"/>
        <v>13.82</v>
      </c>
      <c r="Y861" s="14">
        <f t="shared" ca="1" si="370"/>
        <v>5196</v>
      </c>
      <c r="Z861" s="14">
        <f t="shared" ca="1" si="354"/>
        <v>13589.839999999997</v>
      </c>
      <c r="AA861" s="41">
        <f t="shared" ca="1" si="371"/>
        <v>18.920000000000002</v>
      </c>
      <c r="AB861" s="41">
        <f t="shared" ca="1" si="372"/>
        <v>13.12</v>
      </c>
      <c r="AC861" s="14">
        <f t="shared" ca="1" si="373"/>
        <v>5037</v>
      </c>
      <c r="AD861" s="14">
        <f t="shared" ca="1" si="355"/>
        <v>0</v>
      </c>
      <c r="AE861">
        <f t="shared" ca="1" si="356"/>
        <v>4</v>
      </c>
      <c r="AF861" s="46">
        <f t="shared" ca="1" si="357"/>
        <v>-5590.3590877532579</v>
      </c>
      <c r="AH861" s="42">
        <f t="shared" ca="1" si="374"/>
        <v>0.33267651843443391</v>
      </c>
      <c r="AI861" s="42">
        <f t="shared" ca="1" si="374"/>
        <v>0.29330394082593747</v>
      </c>
      <c r="AJ861" s="42">
        <f t="shared" ca="1" si="374"/>
        <v>0.86108342741691413</v>
      </c>
      <c r="AK861" s="42">
        <f t="shared" ca="1" si="374"/>
        <v>0.86726625061642959</v>
      </c>
      <c r="AL861" s="42">
        <f t="shared" ca="1" si="374"/>
        <v>0.6957682086272734</v>
      </c>
      <c r="AM861" s="42">
        <f t="shared" ca="1" si="374"/>
        <v>0.62215863956282236</v>
      </c>
    </row>
    <row r="862" spans="9:39" x14ac:dyDescent="0.3">
      <c r="I862">
        <v>859</v>
      </c>
      <c r="J862" s="14">
        <f t="shared" ca="1" si="358"/>
        <v>-59047</v>
      </c>
      <c r="K862" s="41">
        <f t="shared" ca="1" si="359"/>
        <v>18.37</v>
      </c>
      <c r="L862" s="41">
        <f t="shared" ca="1" si="360"/>
        <v>12.71</v>
      </c>
      <c r="M862" s="14">
        <f t="shared" ca="1" si="361"/>
        <v>5131</v>
      </c>
      <c r="N862" s="14">
        <f t="shared" ca="1" si="351"/>
        <v>19041.46</v>
      </c>
      <c r="O862" s="41">
        <f t="shared" ca="1" si="362"/>
        <v>18.420000000000002</v>
      </c>
      <c r="P862" s="41">
        <f t="shared" ca="1" si="363"/>
        <v>13.26</v>
      </c>
      <c r="Q862" s="14">
        <f t="shared" ca="1" si="364"/>
        <v>5191</v>
      </c>
      <c r="R862" s="14">
        <f t="shared" ca="1" si="352"/>
        <v>16785.560000000009</v>
      </c>
      <c r="S862" s="41">
        <f t="shared" ca="1" si="365"/>
        <v>18.920000000000002</v>
      </c>
      <c r="T862" s="41">
        <f t="shared" ca="1" si="366"/>
        <v>13.38</v>
      </c>
      <c r="U862" s="14">
        <f t="shared" ca="1" si="367"/>
        <v>5012</v>
      </c>
      <c r="V862" s="14">
        <f t="shared" ca="1" si="353"/>
        <v>17766.480000000003</v>
      </c>
      <c r="W862" s="41">
        <f t="shared" ca="1" si="368"/>
        <v>19.38</v>
      </c>
      <c r="X862" s="41">
        <f t="shared" ca="1" si="369"/>
        <v>13.13</v>
      </c>
      <c r="Y862" s="14">
        <f t="shared" ca="1" si="370"/>
        <v>5025</v>
      </c>
      <c r="Z862" s="14">
        <f t="shared" ca="1" si="354"/>
        <v>0</v>
      </c>
      <c r="AA862" s="41">
        <f t="shared" ca="1" si="371"/>
        <v>18.559999999999999</v>
      </c>
      <c r="AB862" s="41">
        <f t="shared" ca="1" si="372"/>
        <v>13.87</v>
      </c>
      <c r="AC862" s="14">
        <f t="shared" ca="1" si="373"/>
        <v>5169</v>
      </c>
      <c r="AD862" s="14">
        <f t="shared" ca="1" si="355"/>
        <v>0</v>
      </c>
      <c r="AE862">
        <f t="shared" ca="1" si="356"/>
        <v>3</v>
      </c>
      <c r="AF862" s="46">
        <f t="shared" ca="1" si="357"/>
        <v>-10591.689289917809</v>
      </c>
      <c r="AH862" s="42">
        <f t="shared" ca="1" si="374"/>
        <v>0.43705404389845848</v>
      </c>
      <c r="AI862" s="42">
        <f t="shared" ca="1" si="374"/>
        <v>0.44293754851183964</v>
      </c>
      <c r="AJ862" s="42">
        <f t="shared" ca="1" si="374"/>
        <v>0.37826813681791593</v>
      </c>
      <c r="AK862" s="42">
        <f t="shared" ca="1" si="374"/>
        <v>0.2449058769954503</v>
      </c>
      <c r="AL862" s="42">
        <f t="shared" ca="1" si="374"/>
        <v>0.61392120943669604</v>
      </c>
      <c r="AM862" s="42">
        <f t="shared" ca="1" si="374"/>
        <v>6.7143875845684597E-2</v>
      </c>
    </row>
    <row r="863" spans="9:39" x14ac:dyDescent="0.3">
      <c r="I863">
        <v>860</v>
      </c>
      <c r="J863" s="14">
        <f t="shared" ca="1" si="358"/>
        <v>-59930</v>
      </c>
      <c r="K863" s="41">
        <f t="shared" ca="1" si="359"/>
        <v>19.010000000000002</v>
      </c>
      <c r="L863" s="41">
        <f t="shared" ca="1" si="360"/>
        <v>12.79</v>
      </c>
      <c r="M863" s="14">
        <f t="shared" ca="1" si="361"/>
        <v>5130</v>
      </c>
      <c r="N863" s="14">
        <f t="shared" ca="1" si="351"/>
        <v>21908.600000000013</v>
      </c>
      <c r="O863" s="41">
        <f t="shared" ca="1" si="362"/>
        <v>18.21</v>
      </c>
      <c r="P863" s="41">
        <f t="shared" ca="1" si="363"/>
        <v>13.72</v>
      </c>
      <c r="Q863" s="14">
        <f t="shared" ca="1" si="364"/>
        <v>5056</v>
      </c>
      <c r="R863" s="14">
        <f t="shared" ca="1" si="352"/>
        <v>12701.440000000002</v>
      </c>
      <c r="S863" s="41">
        <f t="shared" ca="1" si="365"/>
        <v>17.78</v>
      </c>
      <c r="T863" s="41">
        <f t="shared" ca="1" si="366"/>
        <v>13.61</v>
      </c>
      <c r="U863" s="14">
        <f t="shared" ca="1" si="367"/>
        <v>5083</v>
      </c>
      <c r="V863" s="14">
        <f t="shared" ca="1" si="353"/>
        <v>11196.110000000008</v>
      </c>
      <c r="W863" s="41">
        <f t="shared" ca="1" si="368"/>
        <v>18.29</v>
      </c>
      <c r="X863" s="41">
        <f t="shared" ca="1" si="369"/>
        <v>13.3</v>
      </c>
      <c r="Y863" s="14">
        <f t="shared" ca="1" si="370"/>
        <v>4924</v>
      </c>
      <c r="Z863" s="14">
        <f t="shared" ca="1" si="354"/>
        <v>14570.759999999991</v>
      </c>
      <c r="AA863" s="41">
        <f t="shared" ca="1" si="371"/>
        <v>18.61</v>
      </c>
      <c r="AB863" s="41">
        <f t="shared" ca="1" si="372"/>
        <v>13.47</v>
      </c>
      <c r="AC863" s="14">
        <f t="shared" ca="1" si="373"/>
        <v>5058</v>
      </c>
      <c r="AD863" s="14">
        <f t="shared" ca="1" si="355"/>
        <v>15998.119999999995</v>
      </c>
      <c r="AE863">
        <f t="shared" ca="1" si="356"/>
        <v>5</v>
      </c>
      <c r="AF863" s="46">
        <f t="shared" ca="1" si="357"/>
        <v>4659.7447029216382</v>
      </c>
      <c r="AH863" s="42">
        <f t="shared" ca="1" si="374"/>
        <v>0.28804926957892141</v>
      </c>
      <c r="AI863" s="42">
        <f t="shared" ca="1" si="374"/>
        <v>0.97046210566376367</v>
      </c>
      <c r="AJ863" s="42">
        <f t="shared" ca="1" si="374"/>
        <v>0.80135018760273968</v>
      </c>
      <c r="AK863" s="42">
        <f t="shared" ca="1" si="374"/>
        <v>4.2325354131597548E-2</v>
      </c>
      <c r="AL863" s="42">
        <f t="shared" ca="1" si="374"/>
        <v>0.4740428358728308</v>
      </c>
      <c r="AM863" s="42">
        <f t="shared" ca="1" si="374"/>
        <v>0.86523217458563462</v>
      </c>
    </row>
    <row r="864" spans="9:39" x14ac:dyDescent="0.3">
      <c r="I864">
        <v>861</v>
      </c>
      <c r="J864" s="14">
        <f t="shared" ca="1" si="358"/>
        <v>-63125</v>
      </c>
      <c r="K864" s="41">
        <f t="shared" ca="1" si="359"/>
        <v>19.34</v>
      </c>
      <c r="L864" s="41">
        <f t="shared" ca="1" si="360"/>
        <v>13.07</v>
      </c>
      <c r="M864" s="14">
        <f t="shared" ca="1" si="361"/>
        <v>5362</v>
      </c>
      <c r="N864" s="14">
        <f t="shared" ca="1" si="351"/>
        <v>23619.739999999998</v>
      </c>
      <c r="O864" s="41">
        <f t="shared" ca="1" si="362"/>
        <v>18.43</v>
      </c>
      <c r="P864" s="41">
        <f t="shared" ca="1" si="363"/>
        <v>13.57</v>
      </c>
      <c r="Q864" s="14" t="b">
        <f t="shared" ca="1" si="364"/>
        <v>0</v>
      </c>
      <c r="R864" s="14">
        <f t="shared" ca="1" si="352"/>
        <v>-10000</v>
      </c>
      <c r="S864" s="41">
        <f t="shared" ca="1" si="365"/>
        <v>18.03</v>
      </c>
      <c r="T864" s="41">
        <f t="shared" ca="1" si="366"/>
        <v>12.88</v>
      </c>
      <c r="U864" s="14">
        <f t="shared" ca="1" si="367"/>
        <v>5156</v>
      </c>
      <c r="V864" s="14">
        <f t="shared" ca="1" si="353"/>
        <v>16553.400000000001</v>
      </c>
      <c r="W864" s="41">
        <f t="shared" ca="1" si="368"/>
        <v>19.489999999999998</v>
      </c>
      <c r="X864" s="41">
        <f t="shared" ca="1" si="369"/>
        <v>13.54</v>
      </c>
      <c r="Y864" s="14">
        <f t="shared" ca="1" si="370"/>
        <v>5093</v>
      </c>
      <c r="Z864" s="14">
        <f t="shared" ca="1" si="354"/>
        <v>20303.349999999995</v>
      </c>
      <c r="AA864" s="41">
        <f t="shared" ca="1" si="371"/>
        <v>19.39</v>
      </c>
      <c r="AB864" s="41">
        <f t="shared" ca="1" si="372"/>
        <v>13.15</v>
      </c>
      <c r="AC864" s="14">
        <f t="shared" ca="1" si="373"/>
        <v>5035</v>
      </c>
      <c r="AD864" s="14">
        <f t="shared" ca="1" si="355"/>
        <v>0</v>
      </c>
      <c r="AE864">
        <f t="shared" ca="1" si="356"/>
        <v>4</v>
      </c>
      <c r="AF864" s="46">
        <f t="shared" ca="1" si="357"/>
        <v>-18642.907639609599</v>
      </c>
      <c r="AH864" s="42">
        <f t="shared" ca="1" si="374"/>
        <v>0.95319524391170651</v>
      </c>
      <c r="AI864" s="42">
        <f t="shared" ca="1" si="374"/>
        <v>0.47291709380403957</v>
      </c>
      <c r="AJ864" s="42">
        <f t="shared" ca="1" si="374"/>
        <v>0.38588135006102375</v>
      </c>
      <c r="AK864" s="42">
        <f t="shared" ca="1" si="374"/>
        <v>0.25702631206955751</v>
      </c>
      <c r="AL864" s="42">
        <f t="shared" ca="1" si="374"/>
        <v>0.75020263351167615</v>
      </c>
      <c r="AM864" s="42">
        <f t="shared" ca="1" si="374"/>
        <v>0.37538253573106195</v>
      </c>
    </row>
    <row r="865" spans="9:39" x14ac:dyDescent="0.3">
      <c r="I865">
        <v>862</v>
      </c>
      <c r="J865" s="14">
        <f t="shared" ca="1" si="358"/>
        <v>-58806</v>
      </c>
      <c r="K865" s="41">
        <f t="shared" ca="1" si="359"/>
        <v>19.34</v>
      </c>
      <c r="L865" s="41">
        <f t="shared" ca="1" si="360"/>
        <v>12.64</v>
      </c>
      <c r="M865" s="14">
        <f t="shared" ca="1" si="361"/>
        <v>5169</v>
      </c>
      <c r="N865" s="14">
        <f t="shared" ca="1" si="351"/>
        <v>24632.299999999996</v>
      </c>
      <c r="O865" s="41">
        <f t="shared" ca="1" si="362"/>
        <v>18.559999999999999</v>
      </c>
      <c r="P865" s="41">
        <f t="shared" ca="1" si="363"/>
        <v>13.27</v>
      </c>
      <c r="Q865" s="14">
        <f t="shared" ca="1" si="364"/>
        <v>5122</v>
      </c>
      <c r="R865" s="14">
        <f t="shared" ca="1" si="352"/>
        <v>17095.379999999997</v>
      </c>
      <c r="S865" s="41">
        <f t="shared" ca="1" si="365"/>
        <v>19.02</v>
      </c>
      <c r="T865" s="41">
        <f t="shared" ca="1" si="366"/>
        <v>12.81</v>
      </c>
      <c r="U865" s="14">
        <f t="shared" ca="1" si="367"/>
        <v>5122</v>
      </c>
      <c r="V865" s="14">
        <f t="shared" ca="1" si="353"/>
        <v>21807.619999999995</v>
      </c>
      <c r="W865" s="41">
        <f t="shared" ca="1" si="368"/>
        <v>19.010000000000002</v>
      </c>
      <c r="X865" s="41">
        <f t="shared" ca="1" si="369"/>
        <v>12.97</v>
      </c>
      <c r="Y865" s="14">
        <f t="shared" ca="1" si="370"/>
        <v>5168</v>
      </c>
      <c r="Z865" s="14">
        <f t="shared" ca="1" si="354"/>
        <v>21214.720000000005</v>
      </c>
      <c r="AA865" s="41">
        <f t="shared" ca="1" si="371"/>
        <v>17.95</v>
      </c>
      <c r="AB865" s="41">
        <f t="shared" ca="1" si="372"/>
        <v>13.7</v>
      </c>
      <c r="AC865" s="14">
        <f t="shared" ca="1" si="373"/>
        <v>5150</v>
      </c>
      <c r="AD865" s="14">
        <f t="shared" ca="1" si="355"/>
        <v>0</v>
      </c>
      <c r="AE865">
        <f t="shared" ca="1" si="356"/>
        <v>4</v>
      </c>
      <c r="AF865" s="46">
        <f t="shared" ca="1" si="357"/>
        <v>13925.462034929178</v>
      </c>
      <c r="AH865" s="42">
        <f t="shared" ca="1" si="374"/>
        <v>0.21599504662768443</v>
      </c>
      <c r="AI865" s="42">
        <f t="shared" ca="1" si="374"/>
        <v>0.97310117742430313</v>
      </c>
      <c r="AJ865" s="42">
        <f t="shared" ca="1" si="374"/>
        <v>0.99274885953350522</v>
      </c>
      <c r="AK865" s="42">
        <f t="shared" ca="1" si="374"/>
        <v>0.67484209922434546</v>
      </c>
      <c r="AL865" s="42">
        <f t="shared" ca="1" si="374"/>
        <v>0.36193782500652405</v>
      </c>
      <c r="AM865" s="42">
        <f t="shared" ca="1" si="374"/>
        <v>0.26703523419880493</v>
      </c>
    </row>
    <row r="866" spans="9:39" x14ac:dyDescent="0.3">
      <c r="I866">
        <v>863</v>
      </c>
      <c r="J866" s="14">
        <f t="shared" ca="1" si="358"/>
        <v>-61879</v>
      </c>
      <c r="K866" s="41">
        <f t="shared" ca="1" si="359"/>
        <v>19.239999999999998</v>
      </c>
      <c r="L866" s="41">
        <f t="shared" ca="1" si="360"/>
        <v>13.62</v>
      </c>
      <c r="M866" s="14">
        <f t="shared" ca="1" si="361"/>
        <v>5139</v>
      </c>
      <c r="N866" s="14">
        <f t="shared" ca="1" si="351"/>
        <v>18881.179999999997</v>
      </c>
      <c r="O866" s="41">
        <f t="shared" ca="1" si="362"/>
        <v>18.63</v>
      </c>
      <c r="P866" s="41">
        <f t="shared" ca="1" si="363"/>
        <v>13.81</v>
      </c>
      <c r="Q866" s="14">
        <f t="shared" ca="1" si="364"/>
        <v>5088</v>
      </c>
      <c r="R866" s="14">
        <f t="shared" ca="1" si="352"/>
        <v>14524.159999999993</v>
      </c>
      <c r="S866" s="41">
        <f t="shared" ca="1" si="365"/>
        <v>18.22</v>
      </c>
      <c r="T866" s="41">
        <f t="shared" ca="1" si="366"/>
        <v>12.92</v>
      </c>
      <c r="U866" s="14">
        <f t="shared" ca="1" si="367"/>
        <v>5101</v>
      </c>
      <c r="V866" s="14">
        <f t="shared" ca="1" si="353"/>
        <v>17035.299999999996</v>
      </c>
      <c r="W866" s="41">
        <f t="shared" ca="1" si="368"/>
        <v>19.39</v>
      </c>
      <c r="X866" s="41">
        <f t="shared" ca="1" si="369"/>
        <v>13.39</v>
      </c>
      <c r="Y866" s="14">
        <f t="shared" ca="1" si="370"/>
        <v>5008</v>
      </c>
      <c r="Z866" s="14">
        <f t="shared" ca="1" si="354"/>
        <v>20048</v>
      </c>
      <c r="AA866" s="41">
        <f t="shared" ca="1" si="371"/>
        <v>18.46</v>
      </c>
      <c r="AB866" s="41">
        <f t="shared" ca="1" si="372"/>
        <v>12.98</v>
      </c>
      <c r="AC866" s="14">
        <f t="shared" ca="1" si="373"/>
        <v>5173</v>
      </c>
      <c r="AD866" s="14">
        <f t="shared" ca="1" si="355"/>
        <v>0</v>
      </c>
      <c r="AE866">
        <f t="shared" ca="1" si="356"/>
        <v>4</v>
      </c>
      <c r="AF866" s="46">
        <f t="shared" ca="1" si="357"/>
        <v>-902.88227424778006</v>
      </c>
      <c r="AH866" s="42">
        <f t="shared" ca="1" si="374"/>
        <v>0.5338787220841954</v>
      </c>
      <c r="AI866" s="42">
        <f t="shared" ca="1" si="374"/>
        <v>0.73912593729661646</v>
      </c>
      <c r="AJ866" s="42">
        <f t="shared" ca="1" si="374"/>
        <v>0.88896753952224239</v>
      </c>
      <c r="AK866" s="42">
        <f t="shared" ca="1" si="374"/>
        <v>0.6697791504098064</v>
      </c>
      <c r="AL866" s="42">
        <f t="shared" ca="1" si="374"/>
        <v>0.53018581573684065</v>
      </c>
      <c r="AM866" s="42">
        <f t="shared" ca="1" si="374"/>
        <v>0.16620274798693779</v>
      </c>
    </row>
    <row r="867" spans="9:39" x14ac:dyDescent="0.3">
      <c r="I867">
        <v>864</v>
      </c>
      <c r="J867" s="14">
        <f t="shared" ca="1" si="358"/>
        <v>-62742</v>
      </c>
      <c r="K867" s="41">
        <f t="shared" ca="1" si="359"/>
        <v>19.239999999999998</v>
      </c>
      <c r="L867" s="41">
        <f t="shared" ca="1" si="360"/>
        <v>13.38</v>
      </c>
      <c r="M867" s="14">
        <f t="shared" ca="1" si="361"/>
        <v>5342</v>
      </c>
      <c r="N867" s="14">
        <f t="shared" ca="1" si="351"/>
        <v>21304.119999999988</v>
      </c>
      <c r="O867" s="41">
        <f t="shared" ca="1" si="362"/>
        <v>19.18</v>
      </c>
      <c r="P867" s="41">
        <f t="shared" ca="1" si="363"/>
        <v>13.46</v>
      </c>
      <c r="Q867" s="14">
        <f t="shared" ca="1" si="364"/>
        <v>5073</v>
      </c>
      <c r="R867" s="14">
        <f t="shared" ca="1" si="352"/>
        <v>19017.559999999994</v>
      </c>
      <c r="S867" s="41">
        <f t="shared" ca="1" si="365"/>
        <v>18.600000000000001</v>
      </c>
      <c r="T867" s="41">
        <f t="shared" ca="1" si="366"/>
        <v>13.75</v>
      </c>
      <c r="U867" s="14">
        <f t="shared" ca="1" si="367"/>
        <v>5045</v>
      </c>
      <c r="V867" s="14">
        <f t="shared" ca="1" si="353"/>
        <v>14468.250000000007</v>
      </c>
      <c r="W867" s="41">
        <f t="shared" ca="1" si="368"/>
        <v>19.079999999999998</v>
      </c>
      <c r="X867" s="41">
        <f t="shared" ca="1" si="369"/>
        <v>13.44</v>
      </c>
      <c r="Y867" s="14">
        <f t="shared" ca="1" si="370"/>
        <v>5100</v>
      </c>
      <c r="Z867" s="14">
        <f t="shared" ca="1" si="354"/>
        <v>0</v>
      </c>
      <c r="AA867" s="41">
        <f t="shared" ca="1" si="371"/>
        <v>19.420000000000002</v>
      </c>
      <c r="AB867" s="41">
        <f t="shared" ca="1" si="372"/>
        <v>13.22</v>
      </c>
      <c r="AC867" s="14">
        <f t="shared" ca="1" si="373"/>
        <v>5105</v>
      </c>
      <c r="AD867" s="14">
        <f t="shared" ca="1" si="355"/>
        <v>0</v>
      </c>
      <c r="AE867">
        <f t="shared" ca="1" si="356"/>
        <v>3</v>
      </c>
      <c r="AF867" s="46">
        <f t="shared" ca="1" si="357"/>
        <v>-12802.255844732425</v>
      </c>
      <c r="AH867" s="42">
        <f t="shared" ca="1" si="374"/>
        <v>0.7791950922123726</v>
      </c>
      <c r="AI867" s="42">
        <f t="shared" ca="1" si="374"/>
        <v>0.83937161988280307</v>
      </c>
      <c r="AJ867" s="42">
        <f t="shared" ca="1" si="374"/>
        <v>0.62178394985838792</v>
      </c>
      <c r="AK867" s="42">
        <f t="shared" ca="1" si="374"/>
        <v>0.35118769950935125</v>
      </c>
      <c r="AL867" s="42">
        <f t="shared" ca="1" si="374"/>
        <v>0.54069867207730238</v>
      </c>
      <c r="AM867" s="42">
        <f t="shared" ca="1" si="374"/>
        <v>3.8131554672521828E-2</v>
      </c>
    </row>
    <row r="868" spans="9:39" x14ac:dyDescent="0.3">
      <c r="I868">
        <v>865</v>
      </c>
      <c r="J868" s="14">
        <f t="shared" ca="1" si="358"/>
        <v>-61169</v>
      </c>
      <c r="K868" s="41">
        <f t="shared" ca="1" si="359"/>
        <v>19.11</v>
      </c>
      <c r="L868" s="41">
        <f t="shared" ca="1" si="360"/>
        <v>12.59</v>
      </c>
      <c r="M868" s="14">
        <f t="shared" ca="1" si="361"/>
        <v>5016</v>
      </c>
      <c r="N868" s="14">
        <f t="shared" ca="1" si="351"/>
        <v>22704.319999999996</v>
      </c>
      <c r="O868" s="41">
        <f t="shared" ca="1" si="362"/>
        <v>18.899999999999999</v>
      </c>
      <c r="P868" s="41">
        <f t="shared" ca="1" si="363"/>
        <v>13.46</v>
      </c>
      <c r="Q868" s="14">
        <f t="shared" ca="1" si="364"/>
        <v>5167</v>
      </c>
      <c r="R868" s="14">
        <f t="shared" ca="1" si="352"/>
        <v>18108.479999999989</v>
      </c>
      <c r="S868" s="41">
        <f t="shared" ca="1" si="365"/>
        <v>18.22</v>
      </c>
      <c r="T868" s="41">
        <f t="shared" ca="1" si="366"/>
        <v>12.86</v>
      </c>
      <c r="U868" s="14">
        <f t="shared" ca="1" si="367"/>
        <v>5008</v>
      </c>
      <c r="V868" s="14">
        <f t="shared" ca="1" si="353"/>
        <v>16842.879999999997</v>
      </c>
      <c r="W868" s="41">
        <f t="shared" ca="1" si="368"/>
        <v>19.39</v>
      </c>
      <c r="X868" s="41">
        <f t="shared" ca="1" si="369"/>
        <v>13.03</v>
      </c>
      <c r="Y868" s="14">
        <f t="shared" ca="1" si="370"/>
        <v>5016</v>
      </c>
      <c r="Z868" s="14">
        <f t="shared" ca="1" si="354"/>
        <v>21901.760000000006</v>
      </c>
      <c r="AA868" s="41">
        <f t="shared" ca="1" si="371"/>
        <v>19.32</v>
      </c>
      <c r="AB868" s="41">
        <f t="shared" ca="1" si="372"/>
        <v>12.6</v>
      </c>
      <c r="AC868" s="14">
        <f t="shared" ca="1" si="373"/>
        <v>5130</v>
      </c>
      <c r="AD868" s="14">
        <f t="shared" ca="1" si="355"/>
        <v>0</v>
      </c>
      <c r="AE868">
        <f t="shared" ca="1" si="356"/>
        <v>4</v>
      </c>
      <c r="AF868" s="46">
        <f t="shared" ca="1" si="357"/>
        <v>7411.7968725932506</v>
      </c>
      <c r="AH868" s="42">
        <f t="shared" ca="1" si="374"/>
        <v>0.34009981072904494</v>
      </c>
      <c r="AI868" s="42">
        <f t="shared" ca="1" si="374"/>
        <v>0.52223992151278342</v>
      </c>
      <c r="AJ868" s="42">
        <f t="shared" ca="1" si="374"/>
        <v>0.45075283430815027</v>
      </c>
      <c r="AK868" s="42">
        <f t="shared" ca="1" si="374"/>
        <v>0.46740362468027763</v>
      </c>
      <c r="AL868" s="42">
        <f t="shared" ca="1" si="374"/>
        <v>0.56913073027345984</v>
      </c>
      <c r="AM868" s="42">
        <f t="shared" ca="1" si="374"/>
        <v>0.26480330572515243</v>
      </c>
    </row>
    <row r="869" spans="9:39" x14ac:dyDescent="0.3">
      <c r="I869">
        <v>866</v>
      </c>
      <c r="J869" s="14">
        <f t="shared" ca="1" si="358"/>
        <v>-61251</v>
      </c>
      <c r="K869" s="41">
        <f t="shared" ca="1" si="359"/>
        <v>18.309999999999999</v>
      </c>
      <c r="L869" s="41">
        <f t="shared" ca="1" si="360"/>
        <v>13.25</v>
      </c>
      <c r="M869" s="14">
        <f t="shared" ca="1" si="361"/>
        <v>5196</v>
      </c>
      <c r="N869" s="14">
        <f t="shared" ca="1" si="351"/>
        <v>16291.759999999995</v>
      </c>
      <c r="O869" s="41">
        <f t="shared" ca="1" si="362"/>
        <v>18.47</v>
      </c>
      <c r="P869" s="41">
        <f t="shared" ca="1" si="363"/>
        <v>12.77</v>
      </c>
      <c r="Q869" s="14" t="b">
        <f t="shared" ca="1" si="364"/>
        <v>0</v>
      </c>
      <c r="R869" s="14">
        <f t="shared" ca="1" si="352"/>
        <v>-10000</v>
      </c>
      <c r="S869" s="41">
        <f t="shared" ca="1" si="365"/>
        <v>18.36</v>
      </c>
      <c r="T869" s="41">
        <f t="shared" ca="1" si="366"/>
        <v>12.92</v>
      </c>
      <c r="U869" s="14">
        <f t="shared" ca="1" si="367"/>
        <v>4937</v>
      </c>
      <c r="V869" s="14">
        <f t="shared" ca="1" si="353"/>
        <v>16857.28</v>
      </c>
      <c r="W869" s="41">
        <f t="shared" ca="1" si="368"/>
        <v>18.899999999999999</v>
      </c>
      <c r="X869" s="41">
        <f t="shared" ca="1" si="369"/>
        <v>12.57</v>
      </c>
      <c r="Y869" s="14">
        <f t="shared" ca="1" si="370"/>
        <v>5146</v>
      </c>
      <c r="Z869" s="14">
        <f t="shared" ca="1" si="354"/>
        <v>22574.179999999993</v>
      </c>
      <c r="AA869" s="41">
        <f t="shared" ca="1" si="371"/>
        <v>18.84</v>
      </c>
      <c r="AB869" s="41">
        <f t="shared" ca="1" si="372"/>
        <v>13.27</v>
      </c>
      <c r="AC869" s="14">
        <f t="shared" ca="1" si="373"/>
        <v>5003</v>
      </c>
      <c r="AD869" s="14">
        <f t="shared" ca="1" si="355"/>
        <v>0</v>
      </c>
      <c r="AE869">
        <f t="shared" ca="1" si="356"/>
        <v>4</v>
      </c>
      <c r="AF869" s="46">
        <f t="shared" ca="1" si="357"/>
        <v>-21459.261524729071</v>
      </c>
      <c r="AH869" s="42">
        <f t="shared" ca="1" si="374"/>
        <v>0.69046201277315622</v>
      </c>
      <c r="AI869" s="42">
        <f t="shared" ca="1" si="374"/>
        <v>0.53482898002783519</v>
      </c>
      <c r="AJ869" s="42">
        <f t="shared" ca="1" si="374"/>
        <v>6.3978640292596478E-2</v>
      </c>
      <c r="AK869" s="42">
        <f t="shared" ca="1" si="374"/>
        <v>0.38157233144794478</v>
      </c>
      <c r="AL869" s="42">
        <f t="shared" ca="1" si="374"/>
        <v>0.71452667164201433</v>
      </c>
      <c r="AM869" s="42">
        <f t="shared" ca="1" si="374"/>
        <v>0.57808630555020413</v>
      </c>
    </row>
    <row r="870" spans="9:39" x14ac:dyDescent="0.3">
      <c r="I870">
        <v>867</v>
      </c>
      <c r="J870" s="14">
        <f t="shared" ca="1" si="358"/>
        <v>-58209</v>
      </c>
      <c r="K870" s="41">
        <f t="shared" ca="1" si="359"/>
        <v>19.32</v>
      </c>
      <c r="L870" s="41">
        <f t="shared" ca="1" si="360"/>
        <v>12.75</v>
      </c>
      <c r="M870" s="14">
        <f t="shared" ca="1" si="361"/>
        <v>5308</v>
      </c>
      <c r="N870" s="14">
        <f t="shared" ca="1" si="351"/>
        <v>24873.560000000005</v>
      </c>
      <c r="O870" s="41">
        <f t="shared" ca="1" si="362"/>
        <v>17.79</v>
      </c>
      <c r="P870" s="41">
        <f t="shared" ca="1" si="363"/>
        <v>13.87</v>
      </c>
      <c r="Q870" s="14">
        <f t="shared" ca="1" si="364"/>
        <v>5105</v>
      </c>
      <c r="R870" s="14">
        <f t="shared" ca="1" si="352"/>
        <v>10011.599999999999</v>
      </c>
      <c r="S870" s="41">
        <f t="shared" ca="1" si="365"/>
        <v>19.18</v>
      </c>
      <c r="T870" s="41">
        <f t="shared" ca="1" si="366"/>
        <v>12.73</v>
      </c>
      <c r="U870" s="14">
        <f t="shared" ca="1" si="367"/>
        <v>5150</v>
      </c>
      <c r="V870" s="14">
        <f t="shared" ca="1" si="353"/>
        <v>23217.499999999993</v>
      </c>
      <c r="W870" s="41">
        <f t="shared" ca="1" si="368"/>
        <v>18.989999999999998</v>
      </c>
      <c r="X870" s="41">
        <f t="shared" ca="1" si="369"/>
        <v>13.62</v>
      </c>
      <c r="Y870" s="14">
        <f t="shared" ca="1" si="370"/>
        <v>5081</v>
      </c>
      <c r="Z870" s="14">
        <f t="shared" ca="1" si="354"/>
        <v>17284.969999999998</v>
      </c>
      <c r="AA870" s="41">
        <f t="shared" ca="1" si="371"/>
        <v>17.84</v>
      </c>
      <c r="AB870" s="41">
        <f t="shared" ca="1" si="372"/>
        <v>13.37</v>
      </c>
      <c r="AC870" s="14">
        <f t="shared" ca="1" si="373"/>
        <v>5132</v>
      </c>
      <c r="AD870" s="14">
        <f t="shared" ca="1" si="355"/>
        <v>0</v>
      </c>
      <c r="AE870">
        <f t="shared" ca="1" si="356"/>
        <v>4</v>
      </c>
      <c r="AF870" s="46">
        <f t="shared" ca="1" si="357"/>
        <v>6935.9310475639104</v>
      </c>
      <c r="AH870" s="42">
        <f t="shared" ca="1" si="374"/>
        <v>0.75590017442541046</v>
      </c>
      <c r="AI870" s="42">
        <f t="shared" ca="1" si="374"/>
        <v>0.95796303279803818</v>
      </c>
      <c r="AJ870" s="42">
        <f t="shared" ca="1" si="374"/>
        <v>0.54588253272281251</v>
      </c>
      <c r="AK870" s="42">
        <f t="shared" ca="1" si="374"/>
        <v>0.61198581763534277</v>
      </c>
      <c r="AL870" s="42">
        <f t="shared" ca="1" si="374"/>
        <v>0.19179716100865785</v>
      </c>
      <c r="AM870" s="42">
        <f t="shared" ca="1" si="374"/>
        <v>0.69523787309209484</v>
      </c>
    </row>
    <row r="871" spans="9:39" x14ac:dyDescent="0.3">
      <c r="I871">
        <v>868</v>
      </c>
      <c r="J871" s="14">
        <f t="shared" ca="1" si="358"/>
        <v>-63837</v>
      </c>
      <c r="K871" s="41">
        <f t="shared" ca="1" si="359"/>
        <v>19.329999999999998</v>
      </c>
      <c r="L871" s="41">
        <f t="shared" ca="1" si="360"/>
        <v>13.92</v>
      </c>
      <c r="M871" s="14">
        <f t="shared" ca="1" si="361"/>
        <v>5153</v>
      </c>
      <c r="N871" s="14">
        <f t="shared" ca="1" si="351"/>
        <v>17877.729999999992</v>
      </c>
      <c r="O871" s="41">
        <f t="shared" ca="1" si="362"/>
        <v>18.98</v>
      </c>
      <c r="P871" s="41">
        <f t="shared" ca="1" si="363"/>
        <v>13.09</v>
      </c>
      <c r="Q871" s="14">
        <f t="shared" ca="1" si="364"/>
        <v>5110</v>
      </c>
      <c r="R871" s="14">
        <f t="shared" ca="1" si="352"/>
        <v>20097.900000000001</v>
      </c>
      <c r="S871" s="41">
        <f t="shared" ca="1" si="365"/>
        <v>19.100000000000001</v>
      </c>
      <c r="T871" s="41">
        <f t="shared" ca="1" si="366"/>
        <v>13.85</v>
      </c>
      <c r="U871" s="14">
        <f t="shared" ca="1" si="367"/>
        <v>5190</v>
      </c>
      <c r="V871" s="14">
        <f t="shared" ca="1" si="353"/>
        <v>17247.500000000011</v>
      </c>
      <c r="W871" s="41">
        <f t="shared" ca="1" si="368"/>
        <v>18.7</v>
      </c>
      <c r="X871" s="41">
        <f t="shared" ca="1" si="369"/>
        <v>13.55</v>
      </c>
      <c r="Y871" s="14">
        <f t="shared" ca="1" si="370"/>
        <v>5121</v>
      </c>
      <c r="Z871" s="14">
        <f t="shared" ca="1" si="354"/>
        <v>16373.149999999994</v>
      </c>
      <c r="AA871" s="41">
        <f t="shared" ca="1" si="371"/>
        <v>17.989999999999998</v>
      </c>
      <c r="AB871" s="41">
        <f t="shared" ca="1" si="372"/>
        <v>12.79</v>
      </c>
      <c r="AC871" s="14">
        <f t="shared" ca="1" si="373"/>
        <v>5011</v>
      </c>
      <c r="AD871" s="14">
        <f t="shared" ca="1" si="355"/>
        <v>0</v>
      </c>
      <c r="AE871">
        <f t="shared" ca="1" si="356"/>
        <v>4</v>
      </c>
      <c r="AF871" s="46">
        <f t="shared" ca="1" si="357"/>
        <v>-1541.2788519100636</v>
      </c>
      <c r="AH871" s="42">
        <f t="shared" ca="1" si="374"/>
        <v>0.68653694552414657</v>
      </c>
      <c r="AI871" s="42">
        <f t="shared" ca="1" si="374"/>
        <v>0.29365048050342024</v>
      </c>
      <c r="AJ871" s="42">
        <f t="shared" ca="1" si="374"/>
        <v>0.22266940674318492</v>
      </c>
      <c r="AK871" s="42">
        <f t="shared" ca="1" si="374"/>
        <v>0.14848077164841389</v>
      </c>
      <c r="AL871" s="42">
        <f t="shared" ca="1" si="374"/>
        <v>0.46946784119036344</v>
      </c>
      <c r="AM871" s="42">
        <f t="shared" ca="1" si="374"/>
        <v>0.41435455604694282</v>
      </c>
    </row>
    <row r="872" spans="9:39" x14ac:dyDescent="0.3">
      <c r="I872">
        <v>869</v>
      </c>
      <c r="J872" s="14">
        <f t="shared" ca="1" si="358"/>
        <v>-61994</v>
      </c>
      <c r="K872" s="41">
        <f t="shared" ca="1" si="359"/>
        <v>19.2</v>
      </c>
      <c r="L872" s="41">
        <f t="shared" ca="1" si="360"/>
        <v>12.85</v>
      </c>
      <c r="M872" s="14">
        <f t="shared" ca="1" si="361"/>
        <v>5008</v>
      </c>
      <c r="N872" s="14">
        <f t="shared" ca="1" si="351"/>
        <v>21800.799999999999</v>
      </c>
      <c r="O872" s="41">
        <f t="shared" ca="1" si="362"/>
        <v>18.05</v>
      </c>
      <c r="P872" s="41">
        <f t="shared" ca="1" si="363"/>
        <v>12.75</v>
      </c>
      <c r="Q872" s="14" t="b">
        <f t="shared" ca="1" si="364"/>
        <v>0</v>
      </c>
      <c r="R872" s="14">
        <f t="shared" ca="1" si="352"/>
        <v>-10000</v>
      </c>
      <c r="S872" s="41">
        <f t="shared" ca="1" si="365"/>
        <v>18.579999999999998</v>
      </c>
      <c r="T872" s="41">
        <f t="shared" ca="1" si="366"/>
        <v>13.18</v>
      </c>
      <c r="U872" s="14">
        <f t="shared" ca="1" si="367"/>
        <v>5043</v>
      </c>
      <c r="V872" s="14">
        <f t="shared" ca="1" si="353"/>
        <v>17232.199999999993</v>
      </c>
      <c r="W872" s="41">
        <f t="shared" ca="1" si="368"/>
        <v>18.440000000000001</v>
      </c>
      <c r="X872" s="41">
        <f t="shared" ca="1" si="369"/>
        <v>13.64</v>
      </c>
      <c r="Y872" s="14">
        <f t="shared" ca="1" si="370"/>
        <v>5009</v>
      </c>
      <c r="Z872" s="14">
        <f t="shared" ca="1" si="354"/>
        <v>14043.200000000004</v>
      </c>
      <c r="AA872" s="41">
        <f t="shared" ca="1" si="371"/>
        <v>19.22</v>
      </c>
      <c r="AB872" s="41">
        <f t="shared" ca="1" si="372"/>
        <v>13.29</v>
      </c>
      <c r="AC872" s="14">
        <f t="shared" ca="1" si="373"/>
        <v>5007</v>
      </c>
      <c r="AD872" s="14">
        <f t="shared" ca="1" si="355"/>
        <v>0</v>
      </c>
      <c r="AE872">
        <f t="shared" ca="1" si="356"/>
        <v>4</v>
      </c>
      <c r="AF872" s="46">
        <f t="shared" ca="1" si="357"/>
        <v>-23335.051704395104</v>
      </c>
      <c r="AH872" s="42">
        <f t="shared" ca="1" si="374"/>
        <v>0.22911127133993292</v>
      </c>
      <c r="AI872" s="42">
        <f t="shared" ca="1" si="374"/>
        <v>0.37113834371367549</v>
      </c>
      <c r="AJ872" s="42">
        <f t="shared" ca="1" si="374"/>
        <v>0.86191217143199417</v>
      </c>
      <c r="AK872" s="42">
        <f t="shared" ca="1" si="374"/>
        <v>0.54138266072309527</v>
      </c>
      <c r="AL872" s="42">
        <f t="shared" ca="1" si="374"/>
        <v>0.72672370658030605</v>
      </c>
      <c r="AM872" s="42">
        <f t="shared" ca="1" si="374"/>
        <v>0.57481595771130212</v>
      </c>
    </row>
    <row r="873" spans="9:39" x14ac:dyDescent="0.3">
      <c r="I873">
        <v>870</v>
      </c>
      <c r="J873" s="14">
        <f t="shared" ca="1" si="358"/>
        <v>-60535</v>
      </c>
      <c r="K873" s="41">
        <f t="shared" ca="1" si="359"/>
        <v>19.440000000000001</v>
      </c>
      <c r="L873" s="41">
        <f t="shared" ca="1" si="360"/>
        <v>12.95</v>
      </c>
      <c r="M873" s="14">
        <f t="shared" ca="1" si="361"/>
        <v>5354</v>
      </c>
      <c r="N873" s="14">
        <f t="shared" ca="1" si="351"/>
        <v>24747.460000000014</v>
      </c>
      <c r="O873" s="41">
        <f t="shared" ca="1" si="362"/>
        <v>19.239999999999998</v>
      </c>
      <c r="P873" s="41">
        <f t="shared" ca="1" si="363"/>
        <v>13.01</v>
      </c>
      <c r="Q873" s="14">
        <f t="shared" ca="1" si="364"/>
        <v>5145</v>
      </c>
      <c r="R873" s="14">
        <f t="shared" ca="1" si="352"/>
        <v>22053.349999999991</v>
      </c>
      <c r="S873" s="41">
        <f t="shared" ca="1" si="365"/>
        <v>19.02</v>
      </c>
      <c r="T873" s="41">
        <f t="shared" ca="1" si="366"/>
        <v>12.73</v>
      </c>
      <c r="U873" s="14">
        <f t="shared" ca="1" si="367"/>
        <v>5011</v>
      </c>
      <c r="V873" s="14">
        <f t="shared" ca="1" si="353"/>
        <v>21519.189999999995</v>
      </c>
      <c r="W873" s="41">
        <f t="shared" ca="1" si="368"/>
        <v>18.89</v>
      </c>
      <c r="X873" s="41">
        <f t="shared" ca="1" si="369"/>
        <v>12.5</v>
      </c>
      <c r="Y873" s="14">
        <f t="shared" ca="1" si="370"/>
        <v>5158</v>
      </c>
      <c r="Z873" s="14">
        <f t="shared" ca="1" si="354"/>
        <v>22959.620000000003</v>
      </c>
      <c r="AA873" s="41">
        <f t="shared" ca="1" si="371"/>
        <v>19.28</v>
      </c>
      <c r="AB873" s="41">
        <f t="shared" ca="1" si="372"/>
        <v>13.14</v>
      </c>
      <c r="AC873" s="14">
        <f t="shared" ca="1" si="373"/>
        <v>5146</v>
      </c>
      <c r="AD873" s="14">
        <f t="shared" ca="1" si="355"/>
        <v>0</v>
      </c>
      <c r="AE873">
        <f t="shared" ca="1" si="356"/>
        <v>4</v>
      </c>
      <c r="AF873" s="46">
        <f t="shared" ca="1" si="357"/>
        <v>17635.056376731434</v>
      </c>
      <c r="AH873" s="42">
        <f t="shared" ca="1" si="374"/>
        <v>0.82061751422799289</v>
      </c>
      <c r="AI873" s="42">
        <f t="shared" ca="1" si="374"/>
        <v>0.50714977687780438</v>
      </c>
      <c r="AJ873" s="42">
        <f t="shared" ca="1" si="374"/>
        <v>0.5075407377646638</v>
      </c>
      <c r="AK873" s="42">
        <f t="shared" ca="1" si="374"/>
        <v>0.36059082280588328</v>
      </c>
      <c r="AL873" s="42">
        <f t="shared" ca="1" si="374"/>
        <v>0.58281821483677454</v>
      </c>
      <c r="AM873" s="42">
        <f t="shared" ca="1" si="374"/>
        <v>0.53048954607594467</v>
      </c>
    </row>
    <row r="874" spans="9:39" x14ac:dyDescent="0.3">
      <c r="I874">
        <v>871</v>
      </c>
      <c r="J874" s="14">
        <f t="shared" ca="1" si="358"/>
        <v>-60491</v>
      </c>
      <c r="K874" s="41">
        <f t="shared" ca="1" si="359"/>
        <v>17.71</v>
      </c>
      <c r="L874" s="41">
        <f t="shared" ca="1" si="360"/>
        <v>12.54</v>
      </c>
      <c r="M874" s="14">
        <f t="shared" ca="1" si="361"/>
        <v>5030</v>
      </c>
      <c r="N874" s="14">
        <f t="shared" ca="1" si="351"/>
        <v>16005.100000000009</v>
      </c>
      <c r="O874" s="41">
        <f t="shared" ca="1" si="362"/>
        <v>19.43</v>
      </c>
      <c r="P874" s="41">
        <f t="shared" ca="1" si="363"/>
        <v>13.29</v>
      </c>
      <c r="Q874" s="14">
        <f t="shared" ca="1" si="364"/>
        <v>4979</v>
      </c>
      <c r="R874" s="14">
        <f t="shared" ca="1" si="352"/>
        <v>20571.060000000001</v>
      </c>
      <c r="S874" s="41">
        <f t="shared" ca="1" si="365"/>
        <v>17.760000000000002</v>
      </c>
      <c r="T874" s="41">
        <f t="shared" ca="1" si="366"/>
        <v>13.96</v>
      </c>
      <c r="U874" s="14">
        <f t="shared" ca="1" si="367"/>
        <v>5034</v>
      </c>
      <c r="V874" s="14">
        <f t="shared" ca="1" si="353"/>
        <v>9129.2000000000044</v>
      </c>
      <c r="W874" s="41">
        <f t="shared" ca="1" si="368"/>
        <v>18.2</v>
      </c>
      <c r="X874" s="41">
        <f t="shared" ca="1" si="369"/>
        <v>13.69</v>
      </c>
      <c r="Y874" s="14">
        <f t="shared" ca="1" si="370"/>
        <v>5138</v>
      </c>
      <c r="Z874" s="14">
        <f t="shared" ca="1" si="354"/>
        <v>0</v>
      </c>
      <c r="AA874" s="41">
        <f t="shared" ca="1" si="371"/>
        <v>18.84</v>
      </c>
      <c r="AB874" s="41">
        <f t="shared" ca="1" si="372"/>
        <v>13.5</v>
      </c>
      <c r="AC874" s="14">
        <f t="shared" ca="1" si="373"/>
        <v>5025</v>
      </c>
      <c r="AD874" s="14">
        <f t="shared" ca="1" si="355"/>
        <v>0</v>
      </c>
      <c r="AE874">
        <f t="shared" ca="1" si="356"/>
        <v>3</v>
      </c>
      <c r="AF874" s="46">
        <f t="shared" ca="1" si="357"/>
        <v>-18319.458991156549</v>
      </c>
      <c r="AH874" s="42">
        <f t="shared" ca="1" si="374"/>
        <v>0.42348847678312274</v>
      </c>
      <c r="AI874" s="42">
        <f t="shared" ca="1" si="374"/>
        <v>2.4125614784162863E-3</v>
      </c>
      <c r="AJ874" s="42">
        <f t="shared" ca="1" si="374"/>
        <v>0.52828252660713049</v>
      </c>
      <c r="AK874" s="42">
        <f t="shared" ca="1" si="374"/>
        <v>0.59844603391169027</v>
      </c>
      <c r="AL874" s="42">
        <f t="shared" ca="1" si="374"/>
        <v>0.92954194190157591</v>
      </c>
      <c r="AM874" s="42">
        <f t="shared" ca="1" si="374"/>
        <v>8.090730619095865E-2</v>
      </c>
    </row>
    <row r="875" spans="9:39" x14ac:dyDescent="0.3">
      <c r="I875">
        <v>872</v>
      </c>
      <c r="J875" s="14">
        <f t="shared" ca="1" si="358"/>
        <v>-58780</v>
      </c>
      <c r="K875" s="41">
        <f t="shared" ca="1" si="359"/>
        <v>18.399999999999999</v>
      </c>
      <c r="L875" s="41">
        <f t="shared" ca="1" si="360"/>
        <v>14</v>
      </c>
      <c r="M875" s="14">
        <f t="shared" ca="1" si="361"/>
        <v>5252</v>
      </c>
      <c r="N875" s="14">
        <f t="shared" ca="1" si="351"/>
        <v>13108.799999999992</v>
      </c>
      <c r="O875" s="41">
        <f t="shared" ca="1" si="362"/>
        <v>19.47</v>
      </c>
      <c r="P875" s="41">
        <f t="shared" ca="1" si="363"/>
        <v>13.22</v>
      </c>
      <c r="Q875" s="14">
        <f t="shared" ca="1" si="364"/>
        <v>5132</v>
      </c>
      <c r="R875" s="14">
        <f t="shared" ca="1" si="352"/>
        <v>22074.999999999989</v>
      </c>
      <c r="S875" s="41">
        <f t="shared" ca="1" si="365"/>
        <v>17.7</v>
      </c>
      <c r="T875" s="41">
        <f t="shared" ca="1" si="366"/>
        <v>13.43</v>
      </c>
      <c r="U875" s="14">
        <f t="shared" ca="1" si="367"/>
        <v>5185</v>
      </c>
      <c r="V875" s="14">
        <f t="shared" ca="1" si="353"/>
        <v>12139.949999999997</v>
      </c>
      <c r="W875" s="41">
        <f t="shared" ca="1" si="368"/>
        <v>18.89</v>
      </c>
      <c r="X875" s="41">
        <f t="shared" ca="1" si="369"/>
        <v>12.95</v>
      </c>
      <c r="Y875" s="14">
        <f t="shared" ca="1" si="370"/>
        <v>5177</v>
      </c>
      <c r="Z875" s="14">
        <f t="shared" ca="1" si="354"/>
        <v>20751.380000000008</v>
      </c>
      <c r="AA875" s="41">
        <f t="shared" ca="1" si="371"/>
        <v>18.13</v>
      </c>
      <c r="AB875" s="41">
        <f t="shared" ca="1" si="372"/>
        <v>12.76</v>
      </c>
      <c r="AC875" s="14">
        <f t="shared" ca="1" si="373"/>
        <v>5103</v>
      </c>
      <c r="AD875" s="14">
        <f t="shared" ca="1" si="355"/>
        <v>17403.109999999997</v>
      </c>
      <c r="AE875">
        <f t="shared" ca="1" si="356"/>
        <v>5</v>
      </c>
      <c r="AF875" s="46">
        <f t="shared" ca="1" si="357"/>
        <v>12139.672418324246</v>
      </c>
      <c r="AH875" s="42">
        <f t="shared" ca="1" si="374"/>
        <v>0.86854260924252014</v>
      </c>
      <c r="AI875" s="42">
        <f t="shared" ca="1" si="374"/>
        <v>0.97081932854136577</v>
      </c>
      <c r="AJ875" s="42">
        <f t="shared" ca="1" si="374"/>
        <v>0.88400766578784706</v>
      </c>
      <c r="AK875" s="42">
        <f t="shared" ca="1" si="374"/>
        <v>0.11378097495569062</v>
      </c>
      <c r="AL875" s="42">
        <f t="shared" ca="1" si="374"/>
        <v>0.32336876058071096</v>
      </c>
      <c r="AM875" s="42">
        <f t="shared" ca="1" si="374"/>
        <v>0.74090895400300749</v>
      </c>
    </row>
    <row r="876" spans="9:39" x14ac:dyDescent="0.3">
      <c r="I876">
        <v>873</v>
      </c>
      <c r="J876" s="14">
        <f t="shared" ca="1" si="358"/>
        <v>-62535</v>
      </c>
      <c r="K876" s="41">
        <f t="shared" ca="1" si="359"/>
        <v>18.63</v>
      </c>
      <c r="L876" s="41">
        <f t="shared" ca="1" si="360"/>
        <v>12.99</v>
      </c>
      <c r="M876" s="14">
        <f t="shared" ca="1" si="361"/>
        <v>5304</v>
      </c>
      <c r="N876" s="14">
        <f t="shared" ca="1" si="351"/>
        <v>19914.559999999994</v>
      </c>
      <c r="O876" s="41">
        <f t="shared" ca="1" si="362"/>
        <v>18.899999999999999</v>
      </c>
      <c r="P876" s="41">
        <f t="shared" ca="1" si="363"/>
        <v>12.56</v>
      </c>
      <c r="Q876" s="14">
        <f t="shared" ca="1" si="364"/>
        <v>5132</v>
      </c>
      <c r="R876" s="14">
        <f t="shared" ca="1" si="352"/>
        <v>22536.87999999999</v>
      </c>
      <c r="S876" s="41">
        <f t="shared" ca="1" si="365"/>
        <v>18.440000000000001</v>
      </c>
      <c r="T876" s="41">
        <f t="shared" ca="1" si="366"/>
        <v>13.3</v>
      </c>
      <c r="U876" s="14">
        <f t="shared" ca="1" si="367"/>
        <v>5071</v>
      </c>
      <c r="V876" s="14">
        <f t="shared" ca="1" si="353"/>
        <v>16064.940000000002</v>
      </c>
      <c r="W876" s="41">
        <f t="shared" ca="1" si="368"/>
        <v>18.649999999999999</v>
      </c>
      <c r="X876" s="41">
        <f t="shared" ca="1" si="369"/>
        <v>12.77</v>
      </c>
      <c r="Y876" s="14">
        <f t="shared" ca="1" si="370"/>
        <v>5066</v>
      </c>
      <c r="Z876" s="14">
        <f t="shared" ca="1" si="354"/>
        <v>19788.079999999994</v>
      </c>
      <c r="AA876" s="41">
        <f t="shared" ca="1" si="371"/>
        <v>19.04</v>
      </c>
      <c r="AB876" s="41">
        <f t="shared" ca="1" si="372"/>
        <v>12.69</v>
      </c>
      <c r="AC876" s="14">
        <f t="shared" ca="1" si="373"/>
        <v>4913</v>
      </c>
      <c r="AD876" s="14">
        <f t="shared" ca="1" si="355"/>
        <v>0</v>
      </c>
      <c r="AE876">
        <f t="shared" ca="1" si="356"/>
        <v>4</v>
      </c>
      <c r="AF876" s="46">
        <f t="shared" ca="1" si="357"/>
        <v>5162.7451925934292</v>
      </c>
      <c r="AH876" s="42">
        <f t="shared" ca="1" si="374"/>
        <v>0.79297831588124346</v>
      </c>
      <c r="AI876" s="42">
        <f t="shared" ca="1" si="374"/>
        <v>0.16636206928145025</v>
      </c>
      <c r="AJ876" s="42">
        <f t="shared" ca="1" si="374"/>
        <v>0.28444756024986739</v>
      </c>
      <c r="AK876" s="42">
        <f t="shared" ca="1" si="374"/>
        <v>0.37821324859321581</v>
      </c>
      <c r="AL876" s="42">
        <f t="shared" ca="1" si="374"/>
        <v>3.8315893326487882E-2</v>
      </c>
      <c r="AM876" s="42">
        <f t="shared" ca="1" si="374"/>
        <v>0.19363821500637457</v>
      </c>
    </row>
    <row r="877" spans="9:39" x14ac:dyDescent="0.3">
      <c r="I877">
        <v>874</v>
      </c>
      <c r="J877" s="14">
        <f t="shared" ca="1" si="358"/>
        <v>-61513</v>
      </c>
      <c r="K877" s="41">
        <f t="shared" ca="1" si="359"/>
        <v>19.43</v>
      </c>
      <c r="L877" s="41">
        <f t="shared" ca="1" si="360"/>
        <v>13.18</v>
      </c>
      <c r="M877" s="14">
        <f t="shared" ca="1" si="361"/>
        <v>5140</v>
      </c>
      <c r="N877" s="14">
        <f t="shared" ca="1" si="351"/>
        <v>22125</v>
      </c>
      <c r="O877" s="41">
        <f t="shared" ca="1" si="362"/>
        <v>18.52</v>
      </c>
      <c r="P877" s="41">
        <f t="shared" ca="1" si="363"/>
        <v>13.88</v>
      </c>
      <c r="Q877" s="14">
        <f t="shared" ca="1" si="364"/>
        <v>5054</v>
      </c>
      <c r="R877" s="14">
        <f t="shared" ca="1" si="352"/>
        <v>13450.559999999994</v>
      </c>
      <c r="S877" s="41">
        <f t="shared" ca="1" si="365"/>
        <v>19.07</v>
      </c>
      <c r="T877" s="41">
        <f t="shared" ca="1" si="366"/>
        <v>13.5</v>
      </c>
      <c r="U877" s="14">
        <f t="shared" ca="1" si="367"/>
        <v>5115</v>
      </c>
      <c r="V877" s="14">
        <f t="shared" ca="1" si="353"/>
        <v>18490.550000000003</v>
      </c>
      <c r="W877" s="41">
        <f t="shared" ca="1" si="368"/>
        <v>18.75</v>
      </c>
      <c r="X877" s="41">
        <f t="shared" ca="1" si="369"/>
        <v>12.75</v>
      </c>
      <c r="Y877" s="14">
        <f t="shared" ca="1" si="370"/>
        <v>5143</v>
      </c>
      <c r="Z877" s="14">
        <f t="shared" ca="1" si="354"/>
        <v>20858</v>
      </c>
      <c r="AA877" s="41">
        <f t="shared" ca="1" si="371"/>
        <v>18.329999999999998</v>
      </c>
      <c r="AB877" s="41">
        <f t="shared" ca="1" si="372"/>
        <v>12.52</v>
      </c>
      <c r="AC877" s="14">
        <f t="shared" ca="1" si="373"/>
        <v>5012</v>
      </c>
      <c r="AD877" s="14">
        <f t="shared" ca="1" si="355"/>
        <v>0</v>
      </c>
      <c r="AE877">
        <f t="shared" ca="1" si="356"/>
        <v>4</v>
      </c>
      <c r="AF877" s="46">
        <f t="shared" ca="1" si="357"/>
        <v>3185.9471578523057</v>
      </c>
      <c r="AH877" s="42">
        <f t="shared" ca="1" si="374"/>
        <v>0.18130988982053298</v>
      </c>
      <c r="AI877" s="42">
        <f t="shared" ca="1" si="374"/>
        <v>0.74629921186698867</v>
      </c>
      <c r="AJ877" s="42">
        <f t="shared" ca="1" si="374"/>
        <v>0.39864245771173767</v>
      </c>
      <c r="AK877" s="42">
        <f t="shared" ca="1" si="374"/>
        <v>0.38461661532550295</v>
      </c>
      <c r="AL877" s="42">
        <f t="shared" ca="1" si="374"/>
        <v>0.5850194715670527</v>
      </c>
      <c r="AM877" s="42">
        <f t="shared" ca="1" si="374"/>
        <v>0.46106552294084902</v>
      </c>
    </row>
    <row r="878" spans="9:39" x14ac:dyDescent="0.3">
      <c r="I878">
        <v>875</v>
      </c>
      <c r="J878" s="14">
        <f t="shared" ca="1" si="358"/>
        <v>-60104</v>
      </c>
      <c r="K878" s="41">
        <f t="shared" ca="1" si="359"/>
        <v>18.510000000000002</v>
      </c>
      <c r="L878" s="41">
        <f t="shared" ca="1" si="360"/>
        <v>13.41</v>
      </c>
      <c r="M878" s="14">
        <f t="shared" ca="1" si="361"/>
        <v>5219</v>
      </c>
      <c r="N878" s="14">
        <f t="shared" ca="1" si="351"/>
        <v>16616.900000000009</v>
      </c>
      <c r="O878" s="41">
        <f t="shared" ca="1" si="362"/>
        <v>18.38</v>
      </c>
      <c r="P878" s="41">
        <f t="shared" ca="1" si="363"/>
        <v>12.74</v>
      </c>
      <c r="Q878" s="14">
        <f t="shared" ca="1" si="364"/>
        <v>5067</v>
      </c>
      <c r="R878" s="14">
        <f t="shared" ca="1" si="352"/>
        <v>18577.879999999994</v>
      </c>
      <c r="S878" s="41">
        <f t="shared" ca="1" si="365"/>
        <v>18.14</v>
      </c>
      <c r="T878" s="41">
        <f t="shared" ca="1" si="366"/>
        <v>14</v>
      </c>
      <c r="U878" s="14">
        <f t="shared" ca="1" si="367"/>
        <v>5177</v>
      </c>
      <c r="V878" s="14">
        <f t="shared" ca="1" si="353"/>
        <v>11432.780000000002</v>
      </c>
      <c r="W878" s="41">
        <f t="shared" ca="1" si="368"/>
        <v>18.93</v>
      </c>
      <c r="X878" s="41">
        <f t="shared" ca="1" si="369"/>
        <v>13.62</v>
      </c>
      <c r="Y878" s="14">
        <f t="shared" ca="1" si="370"/>
        <v>4999</v>
      </c>
      <c r="Z878" s="14">
        <f t="shared" ca="1" si="354"/>
        <v>16544.690000000002</v>
      </c>
      <c r="AA878" s="41">
        <f t="shared" ca="1" si="371"/>
        <v>18.96</v>
      </c>
      <c r="AB878" s="41">
        <f t="shared" ca="1" si="372"/>
        <v>13.2</v>
      </c>
      <c r="AC878" s="14">
        <f t="shared" ca="1" si="373"/>
        <v>5189</v>
      </c>
      <c r="AD878" s="14">
        <f t="shared" ca="1" si="355"/>
        <v>19888.640000000007</v>
      </c>
      <c r="AE878">
        <f t="shared" ca="1" si="356"/>
        <v>5</v>
      </c>
      <c r="AF878" s="46">
        <f t="shared" ca="1" si="357"/>
        <v>9125.1351517198</v>
      </c>
      <c r="AH878" s="42">
        <f t="shared" ca="1" si="374"/>
        <v>0.77207973198078683</v>
      </c>
      <c r="AI878" s="42">
        <f t="shared" ca="1" si="374"/>
        <v>0.88923328142087843</v>
      </c>
      <c r="AJ878" s="42">
        <f t="shared" ca="1" si="374"/>
        <v>0.71480672830760583</v>
      </c>
      <c r="AK878" s="42">
        <f t="shared" ca="1" si="374"/>
        <v>6.6088386234924523E-2</v>
      </c>
      <c r="AL878" s="42">
        <f t="shared" ca="1" si="374"/>
        <v>0.65251122440403486</v>
      </c>
      <c r="AM878" s="42">
        <f t="shared" ca="1" si="374"/>
        <v>0.82850064107797672</v>
      </c>
    </row>
    <row r="879" spans="9:39" x14ac:dyDescent="0.3">
      <c r="I879">
        <v>876</v>
      </c>
      <c r="J879" s="14">
        <f t="shared" ca="1" si="358"/>
        <v>-58917</v>
      </c>
      <c r="K879" s="41">
        <f t="shared" ca="1" si="359"/>
        <v>18.39</v>
      </c>
      <c r="L879" s="41">
        <f t="shared" ca="1" si="360"/>
        <v>13.26</v>
      </c>
      <c r="M879" s="14">
        <f t="shared" ca="1" si="361"/>
        <v>5271</v>
      </c>
      <c r="N879" s="14">
        <f t="shared" ca="1" si="351"/>
        <v>17040.230000000003</v>
      </c>
      <c r="O879" s="41">
        <f t="shared" ca="1" si="362"/>
        <v>18.760000000000002</v>
      </c>
      <c r="P879" s="41">
        <f t="shared" ca="1" si="363"/>
        <v>12.52</v>
      </c>
      <c r="Q879" s="14">
        <f t="shared" ca="1" si="364"/>
        <v>5147</v>
      </c>
      <c r="R879" s="14">
        <f t="shared" ca="1" si="352"/>
        <v>22117.28000000001</v>
      </c>
      <c r="S879" s="41">
        <f t="shared" ca="1" si="365"/>
        <v>17.82</v>
      </c>
      <c r="T879" s="41">
        <f t="shared" ca="1" si="366"/>
        <v>12.82</v>
      </c>
      <c r="U879" s="14">
        <f t="shared" ca="1" si="367"/>
        <v>5097</v>
      </c>
      <c r="V879" s="14">
        <f t="shared" ca="1" si="353"/>
        <v>15485</v>
      </c>
      <c r="W879" s="41">
        <f t="shared" ca="1" si="368"/>
        <v>19.12</v>
      </c>
      <c r="X879" s="41">
        <f t="shared" ca="1" si="369"/>
        <v>12.74</v>
      </c>
      <c r="Y879" s="14">
        <f t="shared" ca="1" si="370"/>
        <v>5113</v>
      </c>
      <c r="Z879" s="14">
        <f t="shared" ca="1" si="354"/>
        <v>22620.940000000002</v>
      </c>
      <c r="AA879" s="41">
        <f t="shared" ca="1" si="371"/>
        <v>19.09</v>
      </c>
      <c r="AB879" s="41">
        <f t="shared" ca="1" si="372"/>
        <v>13.49</v>
      </c>
      <c r="AC879" s="14">
        <f t="shared" ca="1" si="373"/>
        <v>5009</v>
      </c>
      <c r="AD879" s="14">
        <f t="shared" ca="1" si="355"/>
        <v>0</v>
      </c>
      <c r="AE879">
        <f t="shared" ca="1" si="356"/>
        <v>4</v>
      </c>
      <c r="AF879" s="46">
        <f t="shared" ca="1" si="357"/>
        <v>7323.0160097038652</v>
      </c>
      <c r="AH879" s="42">
        <f t="shared" ca="1" si="374"/>
        <v>0.90478835419341408</v>
      </c>
      <c r="AI879" s="42">
        <f t="shared" ca="1" si="374"/>
        <v>0.60063827361748801</v>
      </c>
      <c r="AJ879" s="42">
        <f t="shared" ca="1" si="374"/>
        <v>0.1251446770976451</v>
      </c>
      <c r="AK879" s="42">
        <f t="shared" ca="1" si="374"/>
        <v>0.22160648180190801</v>
      </c>
      <c r="AL879" s="42">
        <f t="shared" ca="1" si="374"/>
        <v>0.40283059300815927</v>
      </c>
      <c r="AM879" s="42">
        <f t="shared" ca="1" si="374"/>
        <v>0.30468202941518729</v>
      </c>
    </row>
    <row r="880" spans="9:39" x14ac:dyDescent="0.3">
      <c r="I880">
        <v>877</v>
      </c>
      <c r="J880" s="14">
        <f t="shared" ca="1" si="358"/>
        <v>-61889</v>
      </c>
      <c r="K880" s="41">
        <f t="shared" ca="1" si="359"/>
        <v>18.72</v>
      </c>
      <c r="L880" s="41">
        <f t="shared" ca="1" si="360"/>
        <v>13.65</v>
      </c>
      <c r="M880" s="14">
        <f t="shared" ca="1" si="361"/>
        <v>5141</v>
      </c>
      <c r="N880" s="14">
        <f t="shared" ca="1" si="351"/>
        <v>16064.869999999992</v>
      </c>
      <c r="O880" s="41">
        <f t="shared" ca="1" si="362"/>
        <v>19.07</v>
      </c>
      <c r="P880" s="41">
        <f t="shared" ca="1" si="363"/>
        <v>13.97</v>
      </c>
      <c r="Q880" s="14">
        <f t="shared" ca="1" si="364"/>
        <v>5259</v>
      </c>
      <c r="R880" s="14">
        <f t="shared" ca="1" si="352"/>
        <v>16820.899999999998</v>
      </c>
      <c r="S880" s="41">
        <f t="shared" ca="1" si="365"/>
        <v>19.239999999999998</v>
      </c>
      <c r="T880" s="41">
        <f t="shared" ca="1" si="366"/>
        <v>13.64</v>
      </c>
      <c r="U880" s="14">
        <f t="shared" ca="1" si="367"/>
        <v>5192</v>
      </c>
      <c r="V880" s="14">
        <f t="shared" ca="1" si="353"/>
        <v>19075.19999999999</v>
      </c>
      <c r="W880" s="41">
        <f t="shared" ca="1" si="368"/>
        <v>19.5</v>
      </c>
      <c r="X880" s="41">
        <f t="shared" ca="1" si="369"/>
        <v>13.91</v>
      </c>
      <c r="Y880" s="14">
        <f t="shared" ca="1" si="370"/>
        <v>5032</v>
      </c>
      <c r="Z880" s="14">
        <f t="shared" ca="1" si="354"/>
        <v>18128.88</v>
      </c>
      <c r="AA880" s="41">
        <f t="shared" ca="1" si="371"/>
        <v>18.510000000000002</v>
      </c>
      <c r="AB880" s="41">
        <f t="shared" ca="1" si="372"/>
        <v>12.63</v>
      </c>
      <c r="AC880" s="14">
        <f t="shared" ca="1" si="373"/>
        <v>5042</v>
      </c>
      <c r="AD880" s="14">
        <f t="shared" ca="1" si="355"/>
        <v>19646.960000000003</v>
      </c>
      <c r="AE880">
        <f t="shared" ca="1" si="356"/>
        <v>5</v>
      </c>
      <c r="AF880" s="46">
        <f t="shared" ca="1" si="357"/>
        <v>12541.610380148413</v>
      </c>
      <c r="AH880" s="42">
        <f t="shared" ca="1" si="374"/>
        <v>0.558352934665308</v>
      </c>
      <c r="AI880" s="42">
        <f t="shared" ca="1" si="374"/>
        <v>0.90360431886637693</v>
      </c>
      <c r="AJ880" s="42">
        <f t="shared" ca="1" si="374"/>
        <v>0.49021154835196001</v>
      </c>
      <c r="AK880" s="42">
        <f t="shared" ca="1" si="374"/>
        <v>0.58644937091174409</v>
      </c>
      <c r="AL880" s="42">
        <f t="shared" ca="1" si="374"/>
        <v>0.89280358618326439</v>
      </c>
      <c r="AM880" s="42">
        <f t="shared" ca="1" si="374"/>
        <v>0.73009017798209885</v>
      </c>
    </row>
    <row r="881" spans="9:39" x14ac:dyDescent="0.3">
      <c r="I881">
        <v>878</v>
      </c>
      <c r="J881" s="14">
        <f t="shared" ca="1" si="358"/>
        <v>-58452</v>
      </c>
      <c r="K881" s="41">
        <f t="shared" ca="1" si="359"/>
        <v>17.8</v>
      </c>
      <c r="L881" s="41">
        <f t="shared" ca="1" si="360"/>
        <v>13.04</v>
      </c>
      <c r="M881" s="14">
        <f t="shared" ca="1" si="361"/>
        <v>5130</v>
      </c>
      <c r="N881" s="14">
        <f t="shared" ca="1" si="351"/>
        <v>14418.800000000007</v>
      </c>
      <c r="O881" s="41">
        <f t="shared" ca="1" si="362"/>
        <v>18.21</v>
      </c>
      <c r="P881" s="41">
        <f t="shared" ca="1" si="363"/>
        <v>13.24</v>
      </c>
      <c r="Q881" s="14">
        <f t="shared" ca="1" si="364"/>
        <v>5313</v>
      </c>
      <c r="R881" s="14">
        <f t="shared" ca="1" si="352"/>
        <v>16405.610000000004</v>
      </c>
      <c r="S881" s="41">
        <f t="shared" ca="1" si="365"/>
        <v>17.84</v>
      </c>
      <c r="T881" s="41">
        <f t="shared" ca="1" si="366"/>
        <v>13.2</v>
      </c>
      <c r="U881" s="14">
        <f t="shared" ca="1" si="367"/>
        <v>5011</v>
      </c>
      <c r="V881" s="14">
        <f t="shared" ca="1" si="353"/>
        <v>13251.040000000005</v>
      </c>
      <c r="W881" s="41">
        <f t="shared" ca="1" si="368"/>
        <v>18.27</v>
      </c>
      <c r="X881" s="41">
        <f t="shared" ca="1" si="369"/>
        <v>13.86</v>
      </c>
      <c r="Y881" s="14">
        <f t="shared" ca="1" si="370"/>
        <v>5043</v>
      </c>
      <c r="Z881" s="14">
        <f t="shared" ca="1" si="354"/>
        <v>12239.630000000001</v>
      </c>
      <c r="AA881" s="41">
        <f t="shared" ca="1" si="371"/>
        <v>18.809999999999999</v>
      </c>
      <c r="AB881" s="41">
        <f t="shared" ca="1" si="372"/>
        <v>13.49</v>
      </c>
      <c r="AC881" s="14">
        <f t="shared" ca="1" si="373"/>
        <v>5054</v>
      </c>
      <c r="AD881" s="14">
        <f t="shared" ca="1" si="355"/>
        <v>0</v>
      </c>
      <c r="AE881">
        <f t="shared" ca="1" si="356"/>
        <v>4</v>
      </c>
      <c r="AF881" s="46">
        <f t="shared" ca="1" si="357"/>
        <v>-8894.0206855600845</v>
      </c>
      <c r="AH881" s="42">
        <f t="shared" ca="1" si="374"/>
        <v>0.36637805965537262</v>
      </c>
      <c r="AI881" s="42">
        <f t="shared" ca="1" si="374"/>
        <v>0.70180535407798983</v>
      </c>
      <c r="AJ881" s="42">
        <f t="shared" ca="1" si="374"/>
        <v>0.23468401207901246</v>
      </c>
      <c r="AK881" s="42">
        <f t="shared" ca="1" si="374"/>
        <v>0.6838931255385613</v>
      </c>
      <c r="AL881" s="42">
        <f t="shared" ca="1" si="374"/>
        <v>0.91076653348279646</v>
      </c>
      <c r="AM881" s="42">
        <f t="shared" ca="1" si="374"/>
        <v>0.56898140086657312</v>
      </c>
    </row>
    <row r="882" spans="9:39" x14ac:dyDescent="0.3">
      <c r="I882">
        <v>879</v>
      </c>
      <c r="J882" s="14">
        <f t="shared" ca="1" si="358"/>
        <v>-58960</v>
      </c>
      <c r="K882" s="41">
        <f t="shared" ca="1" si="359"/>
        <v>18.16</v>
      </c>
      <c r="L882" s="41">
        <f t="shared" ca="1" si="360"/>
        <v>13.03</v>
      </c>
      <c r="M882" s="14">
        <f t="shared" ca="1" si="361"/>
        <v>5062</v>
      </c>
      <c r="N882" s="14">
        <f t="shared" ca="1" si="351"/>
        <v>15968.060000000005</v>
      </c>
      <c r="O882" s="41">
        <f t="shared" ca="1" si="362"/>
        <v>18.5</v>
      </c>
      <c r="P882" s="41">
        <f t="shared" ca="1" si="363"/>
        <v>13.85</v>
      </c>
      <c r="Q882" s="14">
        <f t="shared" ca="1" si="364"/>
        <v>5137</v>
      </c>
      <c r="R882" s="14">
        <f t="shared" ca="1" si="352"/>
        <v>13887.050000000003</v>
      </c>
      <c r="S882" s="41">
        <f t="shared" ca="1" si="365"/>
        <v>18.79</v>
      </c>
      <c r="T882" s="41">
        <f t="shared" ca="1" si="366"/>
        <v>13.52</v>
      </c>
      <c r="U882" s="14">
        <f t="shared" ca="1" si="367"/>
        <v>5188</v>
      </c>
      <c r="V882" s="14">
        <f t="shared" ca="1" si="353"/>
        <v>17340.759999999998</v>
      </c>
      <c r="W882" s="41">
        <f t="shared" ca="1" si="368"/>
        <v>18.96</v>
      </c>
      <c r="X882" s="41">
        <f t="shared" ca="1" si="369"/>
        <v>13.2</v>
      </c>
      <c r="Y882" s="14">
        <f t="shared" ca="1" si="370"/>
        <v>5033</v>
      </c>
      <c r="Z882" s="14">
        <f t="shared" ca="1" si="354"/>
        <v>18990.080000000009</v>
      </c>
      <c r="AA882" s="41">
        <f t="shared" ca="1" si="371"/>
        <v>17.93</v>
      </c>
      <c r="AB882" s="41">
        <f t="shared" ca="1" si="372"/>
        <v>13.37</v>
      </c>
      <c r="AC882" s="14">
        <f t="shared" ca="1" si="373"/>
        <v>5153</v>
      </c>
      <c r="AD882" s="14">
        <f t="shared" ca="1" si="355"/>
        <v>0</v>
      </c>
      <c r="AE882">
        <f t="shared" ca="1" si="356"/>
        <v>4</v>
      </c>
      <c r="AF882" s="46">
        <f t="shared" ca="1" si="357"/>
        <v>-1825.2913959548541</v>
      </c>
      <c r="AH882" s="42">
        <f t="shared" ca="1" si="374"/>
        <v>0.38860185971531536</v>
      </c>
      <c r="AI882" s="42">
        <f t="shared" ca="1" si="374"/>
        <v>0.13171268549441684</v>
      </c>
      <c r="AJ882" s="42">
        <f t="shared" ca="1" si="374"/>
        <v>0.9051828148263793</v>
      </c>
      <c r="AK882" s="42">
        <f t="shared" ca="1" si="374"/>
        <v>0.88106425121132192</v>
      </c>
      <c r="AL882" s="42">
        <f t="shared" ca="1" si="374"/>
        <v>0.37178411568255498</v>
      </c>
      <c r="AM882" s="42">
        <f t="shared" ca="1" si="374"/>
        <v>0.14912103072440275</v>
      </c>
    </row>
    <row r="883" spans="9:39" x14ac:dyDescent="0.3">
      <c r="I883">
        <v>880</v>
      </c>
      <c r="J883" s="14">
        <f t="shared" ca="1" si="358"/>
        <v>-58260</v>
      </c>
      <c r="K883" s="41">
        <f t="shared" ca="1" si="359"/>
        <v>19.190000000000001</v>
      </c>
      <c r="L883" s="41">
        <f t="shared" ca="1" si="360"/>
        <v>14</v>
      </c>
      <c r="M883" s="14">
        <f t="shared" ca="1" si="361"/>
        <v>5121</v>
      </c>
      <c r="N883" s="14">
        <f t="shared" ca="1" si="351"/>
        <v>16577.990000000005</v>
      </c>
      <c r="O883" s="41">
        <f t="shared" ca="1" si="362"/>
        <v>18.27</v>
      </c>
      <c r="P883" s="41">
        <f t="shared" ca="1" si="363"/>
        <v>13.85</v>
      </c>
      <c r="Q883" s="14">
        <f t="shared" ca="1" si="364"/>
        <v>5346</v>
      </c>
      <c r="R883" s="14">
        <f t="shared" ca="1" si="352"/>
        <v>13629.32</v>
      </c>
      <c r="S883" s="41">
        <f t="shared" ca="1" si="365"/>
        <v>18.899999999999999</v>
      </c>
      <c r="T883" s="41">
        <f t="shared" ca="1" si="366"/>
        <v>12.73</v>
      </c>
      <c r="U883" s="14">
        <f t="shared" ca="1" si="367"/>
        <v>5029</v>
      </c>
      <c r="V883" s="14">
        <f t="shared" ca="1" si="353"/>
        <v>21028.929999999989</v>
      </c>
      <c r="W883" s="41">
        <f t="shared" ca="1" si="368"/>
        <v>19.43</v>
      </c>
      <c r="X883" s="41">
        <f t="shared" ca="1" si="369"/>
        <v>12.96</v>
      </c>
      <c r="Y883" s="14">
        <f t="shared" ca="1" si="370"/>
        <v>5032</v>
      </c>
      <c r="Z883" s="14">
        <f t="shared" ca="1" si="354"/>
        <v>22557.039999999994</v>
      </c>
      <c r="AA883" s="41">
        <f t="shared" ca="1" si="371"/>
        <v>18.239999999999998</v>
      </c>
      <c r="AB883" s="41">
        <f t="shared" ca="1" si="372"/>
        <v>13.81</v>
      </c>
      <c r="AC883" s="14">
        <f t="shared" ca="1" si="373"/>
        <v>5087</v>
      </c>
      <c r="AD883" s="14">
        <f t="shared" ca="1" si="355"/>
        <v>12535.409999999989</v>
      </c>
      <c r="AE883">
        <f t="shared" ca="1" si="356"/>
        <v>5</v>
      </c>
      <c r="AF883" s="46">
        <f t="shared" ca="1" si="357"/>
        <v>13585.311919841459</v>
      </c>
      <c r="AH883" s="42">
        <f t="shared" ca="1" si="374"/>
        <v>0.31554542351795156</v>
      </c>
      <c r="AI883" s="42">
        <f t="shared" ca="1" si="374"/>
        <v>0.75746160756379621</v>
      </c>
      <c r="AJ883" s="42">
        <f t="shared" ca="1" si="374"/>
        <v>0.31920213378009787</v>
      </c>
      <c r="AK883" s="42">
        <f t="shared" ca="1" si="374"/>
        <v>0.72019524422133596</v>
      </c>
      <c r="AL883" s="42">
        <f t="shared" ca="1" si="374"/>
        <v>0.87025925474028187</v>
      </c>
      <c r="AM883" s="42">
        <f t="shared" ca="1" si="374"/>
        <v>0.73197758249226574</v>
      </c>
    </row>
    <row r="884" spans="9:39" x14ac:dyDescent="0.3">
      <c r="I884">
        <v>881</v>
      </c>
      <c r="J884" s="14">
        <f t="shared" ca="1" si="358"/>
        <v>-63498</v>
      </c>
      <c r="K884" s="41">
        <f t="shared" ca="1" si="359"/>
        <v>17.899999999999999</v>
      </c>
      <c r="L884" s="41">
        <f t="shared" ca="1" si="360"/>
        <v>13.56</v>
      </c>
      <c r="M884" s="14">
        <f t="shared" ca="1" si="361"/>
        <v>5110</v>
      </c>
      <c r="N884" s="14">
        <f t="shared" ca="1" si="351"/>
        <v>12177.399999999991</v>
      </c>
      <c r="O884" s="41">
        <f t="shared" ca="1" si="362"/>
        <v>18.649999999999999</v>
      </c>
      <c r="P884" s="41">
        <f t="shared" ca="1" si="363"/>
        <v>12.64</v>
      </c>
      <c r="Q884" s="14">
        <f t="shared" ca="1" si="364"/>
        <v>5133</v>
      </c>
      <c r="R884" s="14">
        <f t="shared" ca="1" si="352"/>
        <v>20849.329999999991</v>
      </c>
      <c r="S884" s="41">
        <f t="shared" ca="1" si="365"/>
        <v>18.649999999999999</v>
      </c>
      <c r="T884" s="41">
        <f t="shared" ca="1" si="366"/>
        <v>12.94</v>
      </c>
      <c r="U884" s="14">
        <f t="shared" ca="1" si="367"/>
        <v>5031</v>
      </c>
      <c r="V884" s="14">
        <f t="shared" ca="1" si="353"/>
        <v>18727.009999999995</v>
      </c>
      <c r="W884" s="41">
        <f t="shared" ca="1" si="368"/>
        <v>19.04</v>
      </c>
      <c r="X884" s="41">
        <f t="shared" ca="1" si="369"/>
        <v>13.12</v>
      </c>
      <c r="Y884" s="14">
        <f t="shared" ca="1" si="370"/>
        <v>5060</v>
      </c>
      <c r="Z884" s="14">
        <f t="shared" ca="1" si="354"/>
        <v>19955.2</v>
      </c>
      <c r="AA884" s="41">
        <f t="shared" ca="1" si="371"/>
        <v>18.579999999999998</v>
      </c>
      <c r="AB884" s="41">
        <f t="shared" ca="1" si="372"/>
        <v>12.71</v>
      </c>
      <c r="AC884" s="14">
        <f t="shared" ca="1" si="373"/>
        <v>5086</v>
      </c>
      <c r="AD884" s="14">
        <f t="shared" ca="1" si="355"/>
        <v>0</v>
      </c>
      <c r="AE884">
        <f t="shared" ca="1" si="356"/>
        <v>4</v>
      </c>
      <c r="AF884" s="46">
        <f t="shared" ca="1" si="357"/>
        <v>-1815.1991864006341</v>
      </c>
      <c r="AH884" s="42">
        <f t="shared" ca="1" si="374"/>
        <v>0.69003040655199688</v>
      </c>
      <c r="AI884" s="42">
        <f t="shared" ca="1" si="374"/>
        <v>0.83508213801801101</v>
      </c>
      <c r="AJ884" s="42">
        <f t="shared" ca="1" si="374"/>
        <v>0.30291880949949934</v>
      </c>
      <c r="AK884" s="42">
        <f t="shared" ca="1" si="374"/>
        <v>0.57015895945115302</v>
      </c>
      <c r="AL884" s="42">
        <f t="shared" ca="1" si="374"/>
        <v>0.37792315223204853</v>
      </c>
      <c r="AM884" s="42">
        <f t="shared" ca="1" si="374"/>
        <v>0.65136034110484431</v>
      </c>
    </row>
    <row r="885" spans="9:39" x14ac:dyDescent="0.3">
      <c r="I885">
        <v>882</v>
      </c>
      <c r="J885" s="14">
        <f t="shared" ca="1" si="358"/>
        <v>-59966</v>
      </c>
      <c r="K885" s="41">
        <f t="shared" ca="1" si="359"/>
        <v>17.93</v>
      </c>
      <c r="L885" s="41">
        <f t="shared" ca="1" si="360"/>
        <v>13.45</v>
      </c>
      <c r="M885" s="14">
        <f t="shared" ca="1" si="361"/>
        <v>5250</v>
      </c>
      <c r="N885" s="14">
        <f t="shared" ca="1" si="351"/>
        <v>13520.000000000004</v>
      </c>
      <c r="O885" s="41">
        <f t="shared" ca="1" si="362"/>
        <v>18.78</v>
      </c>
      <c r="P885" s="41">
        <f t="shared" ca="1" si="363"/>
        <v>13.83</v>
      </c>
      <c r="Q885" s="14">
        <f t="shared" ca="1" si="364"/>
        <v>5169</v>
      </c>
      <c r="R885" s="14">
        <f t="shared" ca="1" si="352"/>
        <v>15586.550000000007</v>
      </c>
      <c r="S885" s="41">
        <f t="shared" ca="1" si="365"/>
        <v>19.09</v>
      </c>
      <c r="T885" s="41">
        <f t="shared" ca="1" si="366"/>
        <v>13.75</v>
      </c>
      <c r="U885" s="14">
        <f t="shared" ca="1" si="367"/>
        <v>5185</v>
      </c>
      <c r="V885" s="14">
        <f t="shared" ca="1" si="353"/>
        <v>17687.899999999998</v>
      </c>
      <c r="W885" s="41">
        <f t="shared" ca="1" si="368"/>
        <v>18.7</v>
      </c>
      <c r="X885" s="41">
        <f t="shared" ca="1" si="369"/>
        <v>12.67</v>
      </c>
      <c r="Y885" s="14">
        <f t="shared" ca="1" si="370"/>
        <v>5008</v>
      </c>
      <c r="Z885" s="14">
        <f t="shared" ca="1" si="354"/>
        <v>20198.239999999998</v>
      </c>
      <c r="AA885" s="41">
        <f t="shared" ca="1" si="371"/>
        <v>17.88</v>
      </c>
      <c r="AB885" s="41">
        <f t="shared" ca="1" si="372"/>
        <v>13.53</v>
      </c>
      <c r="AC885" s="14">
        <f t="shared" ca="1" si="373"/>
        <v>5022</v>
      </c>
      <c r="AD885" s="14">
        <f t="shared" ca="1" si="355"/>
        <v>11845.699999999997</v>
      </c>
      <c r="AE885">
        <f t="shared" ca="1" si="356"/>
        <v>5</v>
      </c>
      <c r="AF885" s="46">
        <f t="shared" ca="1" si="357"/>
        <v>6002.3461891162679</v>
      </c>
      <c r="AH885" s="42">
        <f t="shared" ca="1" si="374"/>
        <v>0.86197282403644315</v>
      </c>
      <c r="AI885" s="42">
        <f t="shared" ca="1" si="374"/>
        <v>0.31658934642764158</v>
      </c>
      <c r="AJ885" s="42">
        <f t="shared" ca="1" si="374"/>
        <v>0.53539398351818968</v>
      </c>
      <c r="AK885" s="42">
        <f t="shared" ca="1" si="374"/>
        <v>0.37614677475793767</v>
      </c>
      <c r="AL885" s="42">
        <f t="shared" ca="1" si="374"/>
        <v>0.64096510416811581</v>
      </c>
      <c r="AM885" s="42">
        <f t="shared" ca="1" si="374"/>
        <v>0.76174266537035162</v>
      </c>
    </row>
    <row r="886" spans="9:39" x14ac:dyDescent="0.3">
      <c r="I886">
        <v>883</v>
      </c>
      <c r="J886" s="14">
        <f t="shared" ca="1" si="358"/>
        <v>-61299</v>
      </c>
      <c r="K886" s="41">
        <f t="shared" ca="1" si="359"/>
        <v>18.510000000000002</v>
      </c>
      <c r="L886" s="41">
        <f t="shared" ca="1" si="360"/>
        <v>13.95</v>
      </c>
      <c r="M886" s="14">
        <f t="shared" ca="1" si="361"/>
        <v>5254</v>
      </c>
      <c r="N886" s="14">
        <f t="shared" ca="1" si="351"/>
        <v>13958.240000000013</v>
      </c>
      <c r="O886" s="41">
        <f t="shared" ca="1" si="362"/>
        <v>19.29</v>
      </c>
      <c r="P886" s="41">
        <f t="shared" ca="1" si="363"/>
        <v>13.55</v>
      </c>
      <c r="Q886" s="14">
        <f t="shared" ca="1" si="364"/>
        <v>5137</v>
      </c>
      <c r="R886" s="14">
        <f t="shared" ca="1" si="352"/>
        <v>19486.379999999994</v>
      </c>
      <c r="S886" s="41">
        <f t="shared" ca="1" si="365"/>
        <v>17.72</v>
      </c>
      <c r="T886" s="41">
        <f t="shared" ca="1" si="366"/>
        <v>12.8</v>
      </c>
      <c r="U886" s="14">
        <f t="shared" ca="1" si="367"/>
        <v>4952</v>
      </c>
      <c r="V886" s="14">
        <f t="shared" ca="1" si="353"/>
        <v>14363.839999999989</v>
      </c>
      <c r="W886" s="41">
        <f t="shared" ca="1" si="368"/>
        <v>18.05</v>
      </c>
      <c r="X886" s="41">
        <f t="shared" ca="1" si="369"/>
        <v>12.73</v>
      </c>
      <c r="Y886" s="14">
        <f t="shared" ca="1" si="370"/>
        <v>5112</v>
      </c>
      <c r="Z886" s="14">
        <f t="shared" ca="1" si="354"/>
        <v>17195.84</v>
      </c>
      <c r="AA886" s="41">
        <f t="shared" ca="1" si="371"/>
        <v>18.239999999999998</v>
      </c>
      <c r="AB886" s="41">
        <f t="shared" ca="1" si="372"/>
        <v>13.51</v>
      </c>
      <c r="AC886" s="14">
        <f t="shared" ca="1" si="373"/>
        <v>5147</v>
      </c>
      <c r="AD886" s="14">
        <f t="shared" ca="1" si="355"/>
        <v>0</v>
      </c>
      <c r="AE886">
        <f t="shared" ca="1" si="356"/>
        <v>4</v>
      </c>
      <c r="AF886" s="46">
        <f t="shared" ca="1" si="357"/>
        <v>-4818.0823465976609</v>
      </c>
      <c r="AH886" s="42">
        <f t="shared" ca="1" si="374"/>
        <v>0.9207831546252806</v>
      </c>
      <c r="AI886" s="42">
        <f t="shared" ca="1" si="374"/>
        <v>0.30057085451189358</v>
      </c>
      <c r="AJ886" s="42">
        <f t="shared" ca="1" si="374"/>
        <v>1.4265477161430562E-2</v>
      </c>
      <c r="AK886" s="42">
        <f t="shared" ca="1" si="374"/>
        <v>0.14738854275016178</v>
      </c>
      <c r="AL886" s="42">
        <f t="shared" ca="1" si="374"/>
        <v>0.69545438528249703</v>
      </c>
      <c r="AM886" s="42">
        <f t="shared" ca="1" si="374"/>
        <v>0.56908517686661209</v>
      </c>
    </row>
    <row r="887" spans="9:39" x14ac:dyDescent="0.3">
      <c r="I887">
        <v>884</v>
      </c>
      <c r="J887" s="14">
        <f t="shared" ca="1" si="358"/>
        <v>-60858</v>
      </c>
      <c r="K887" s="41">
        <f t="shared" ca="1" si="359"/>
        <v>19.170000000000002</v>
      </c>
      <c r="L887" s="41">
        <f t="shared" ca="1" si="360"/>
        <v>12.97</v>
      </c>
      <c r="M887" s="14">
        <f t="shared" ca="1" si="361"/>
        <v>5003</v>
      </c>
      <c r="N887" s="14">
        <f t="shared" ca="1" si="351"/>
        <v>21018.600000000006</v>
      </c>
      <c r="O887" s="41">
        <f t="shared" ca="1" si="362"/>
        <v>17.809999999999999</v>
      </c>
      <c r="P887" s="41">
        <f t="shared" ca="1" si="363"/>
        <v>12.95</v>
      </c>
      <c r="Q887" s="14">
        <f t="shared" ca="1" si="364"/>
        <v>5194</v>
      </c>
      <c r="R887" s="14">
        <f t="shared" ca="1" si="352"/>
        <v>15242.839999999997</v>
      </c>
      <c r="S887" s="41">
        <f t="shared" ca="1" si="365"/>
        <v>18.09</v>
      </c>
      <c r="T887" s="41">
        <f t="shared" ca="1" si="366"/>
        <v>12.95</v>
      </c>
      <c r="U887" s="14">
        <f t="shared" ca="1" si="367"/>
        <v>5112</v>
      </c>
      <c r="V887" s="14">
        <f t="shared" ca="1" si="353"/>
        <v>16275.680000000004</v>
      </c>
      <c r="W887" s="41">
        <f t="shared" ca="1" si="368"/>
        <v>17.91</v>
      </c>
      <c r="X887" s="41">
        <f t="shared" ca="1" si="369"/>
        <v>13.06</v>
      </c>
      <c r="Y887" s="14">
        <f t="shared" ca="1" si="370"/>
        <v>5146</v>
      </c>
      <c r="Z887" s="14">
        <f t="shared" ca="1" si="354"/>
        <v>14958.099999999999</v>
      </c>
      <c r="AA887" s="41">
        <f t="shared" ca="1" si="371"/>
        <v>18.739999999999998</v>
      </c>
      <c r="AB887" s="41">
        <f t="shared" ca="1" si="372"/>
        <v>13.98</v>
      </c>
      <c r="AC887" s="14">
        <f t="shared" ca="1" si="373"/>
        <v>4968</v>
      </c>
      <c r="AD887" s="14">
        <f t="shared" ca="1" si="355"/>
        <v>0</v>
      </c>
      <c r="AE887">
        <f t="shared" ca="1" si="356"/>
        <v>4</v>
      </c>
      <c r="AF887" s="46">
        <f t="shared" ca="1" si="357"/>
        <v>-1839.1205124728638</v>
      </c>
      <c r="AH887" s="42">
        <f t="shared" ca="1" si="374"/>
        <v>0.31165199189066006</v>
      </c>
      <c r="AI887" s="42">
        <f t="shared" ca="1" si="374"/>
        <v>0.68271973085446747</v>
      </c>
      <c r="AJ887" s="42">
        <f t="shared" ca="1" si="374"/>
        <v>0.95385070101253833</v>
      </c>
      <c r="AK887" s="42">
        <f t="shared" ca="1" si="374"/>
        <v>0.44016959048488646</v>
      </c>
      <c r="AL887" s="42">
        <f t="shared" ca="1" si="374"/>
        <v>7.1582536131175489E-2</v>
      </c>
      <c r="AM887" s="42">
        <f t="shared" ca="1" si="374"/>
        <v>0.39579676936303565</v>
      </c>
    </row>
    <row r="888" spans="9:39" x14ac:dyDescent="0.3">
      <c r="I888">
        <v>885</v>
      </c>
      <c r="J888" s="14">
        <f t="shared" ca="1" si="358"/>
        <v>-62084</v>
      </c>
      <c r="K888" s="41">
        <f t="shared" ca="1" si="359"/>
        <v>18.190000000000001</v>
      </c>
      <c r="L888" s="41">
        <f t="shared" ca="1" si="360"/>
        <v>13.91</v>
      </c>
      <c r="M888" s="14">
        <f t="shared" ca="1" si="361"/>
        <v>5033</v>
      </c>
      <c r="N888" s="14">
        <f t="shared" ref="N888:N951" ca="1" si="375">(K888-L888)*M888-$B$3</f>
        <v>11541.240000000005</v>
      </c>
      <c r="O888" s="41">
        <f t="shared" ca="1" si="362"/>
        <v>18.75</v>
      </c>
      <c r="P888" s="41">
        <f t="shared" ca="1" si="363"/>
        <v>12.77</v>
      </c>
      <c r="Q888" s="14">
        <f t="shared" ca="1" si="364"/>
        <v>5099</v>
      </c>
      <c r="R888" s="14">
        <f t="shared" ref="R888:R951" ca="1" si="376">(O888-P888)*Q888-$B$3</f>
        <v>20492.02</v>
      </c>
      <c r="S888" s="41">
        <f t="shared" ca="1" si="365"/>
        <v>18.84</v>
      </c>
      <c r="T888" s="41">
        <f t="shared" ca="1" si="366"/>
        <v>13.49</v>
      </c>
      <c r="U888" s="14">
        <f t="shared" ca="1" si="367"/>
        <v>5185</v>
      </c>
      <c r="V888" s="14">
        <f t="shared" ref="V888:V951" ca="1" si="377">(S888-T888)*U888-$B$3</f>
        <v>17739.749999999996</v>
      </c>
      <c r="W888" s="41">
        <f t="shared" ca="1" si="368"/>
        <v>19.46</v>
      </c>
      <c r="X888" s="41">
        <f t="shared" ca="1" si="369"/>
        <v>12.81</v>
      </c>
      <c r="Y888" s="14">
        <f t="shared" ca="1" si="370"/>
        <v>5004</v>
      </c>
      <c r="Z888" s="14">
        <f t="shared" ref="Z888:Z951" ca="1" si="378">IF(AE888&lt;=3,0,(W888-X888)*Y888-$B$3)</f>
        <v>23276.6</v>
      </c>
      <c r="AA888" s="41">
        <f t="shared" ca="1" si="371"/>
        <v>19.29</v>
      </c>
      <c r="AB888" s="41">
        <f t="shared" ca="1" si="372"/>
        <v>13.89</v>
      </c>
      <c r="AC888" s="14">
        <f t="shared" ca="1" si="373"/>
        <v>5092</v>
      </c>
      <c r="AD888" s="14">
        <f t="shared" ref="AD888:AD951" ca="1" si="379">IF(AE888&lt;=4,0,(AA888-AB888)*AC888-$B$3)</f>
        <v>0</v>
      </c>
      <c r="AE888">
        <f t="shared" ref="AE888:AE951" ca="1" si="380">IF(AM888&lt;=0.1,3,IF(AND(AM888&gt;0.1,AM888&lt;0.7),4,IF(AM888&gt;=0.7,5,FALSE)))</f>
        <v>4</v>
      </c>
      <c r="AF888" s="46">
        <f t="shared" ref="AF888:AF951" ca="1" si="381">NPV($B$4,J888,N888,R888,V888,Z888,AD888)</f>
        <v>352.51948183955597</v>
      </c>
      <c r="AH888" s="42">
        <f t="shared" ca="1" si="374"/>
        <v>0.64273112381469133</v>
      </c>
      <c r="AI888" s="42">
        <f t="shared" ca="1" si="374"/>
        <v>0.4490734236497318</v>
      </c>
      <c r="AJ888" s="42">
        <f t="shared" ca="1" si="374"/>
        <v>0.72618271381444432</v>
      </c>
      <c r="AK888" s="42">
        <f t="shared" ca="1" si="374"/>
        <v>0.27479842733661564</v>
      </c>
      <c r="AL888" s="42">
        <f t="shared" ca="1" si="374"/>
        <v>0.66637616163980073</v>
      </c>
      <c r="AM888" s="42">
        <f t="shared" ca="1" si="374"/>
        <v>0.64983671936763387</v>
      </c>
    </row>
    <row r="889" spans="9:39" x14ac:dyDescent="0.3">
      <c r="I889">
        <v>886</v>
      </c>
      <c r="J889" s="14">
        <f t="shared" ca="1" si="358"/>
        <v>-61654</v>
      </c>
      <c r="K889" s="41">
        <f t="shared" ca="1" si="359"/>
        <v>18.059999999999999</v>
      </c>
      <c r="L889" s="41">
        <f t="shared" ca="1" si="360"/>
        <v>13.33</v>
      </c>
      <c r="M889" s="14">
        <f t="shared" ca="1" si="361"/>
        <v>5011</v>
      </c>
      <c r="N889" s="14">
        <f t="shared" ca="1" si="375"/>
        <v>13702.029999999992</v>
      </c>
      <c r="O889" s="41">
        <f t="shared" ca="1" si="362"/>
        <v>18.89</v>
      </c>
      <c r="P889" s="41">
        <f t="shared" ca="1" si="363"/>
        <v>13.6</v>
      </c>
      <c r="Q889" s="14" t="b">
        <f t="shared" ca="1" si="364"/>
        <v>0</v>
      </c>
      <c r="R889" s="14">
        <f t="shared" ca="1" si="376"/>
        <v>-10000</v>
      </c>
      <c r="S889" s="41">
        <f t="shared" ca="1" si="365"/>
        <v>19.09</v>
      </c>
      <c r="T889" s="41">
        <f t="shared" ca="1" si="366"/>
        <v>12.5</v>
      </c>
      <c r="U889" s="14">
        <f t="shared" ca="1" si="367"/>
        <v>5016</v>
      </c>
      <c r="V889" s="14">
        <f t="shared" ca="1" si="377"/>
        <v>23055.440000000002</v>
      </c>
      <c r="W889" s="41">
        <f t="shared" ca="1" si="368"/>
        <v>18.559999999999999</v>
      </c>
      <c r="X889" s="41">
        <f t="shared" ca="1" si="369"/>
        <v>13.72</v>
      </c>
      <c r="Y889" s="14">
        <f t="shared" ca="1" si="370"/>
        <v>4999</v>
      </c>
      <c r="Z889" s="14">
        <f t="shared" ca="1" si="378"/>
        <v>14195.159999999989</v>
      </c>
      <c r="AA889" s="41">
        <f t="shared" ca="1" si="371"/>
        <v>18.77</v>
      </c>
      <c r="AB889" s="41">
        <f t="shared" ca="1" si="372"/>
        <v>13.54</v>
      </c>
      <c r="AC889" s="14">
        <f t="shared" ca="1" si="373"/>
        <v>5065</v>
      </c>
      <c r="AD889" s="14">
        <f t="shared" ca="1" si="379"/>
        <v>16489.95</v>
      </c>
      <c r="AE889">
        <f t="shared" ca="1" si="380"/>
        <v>5</v>
      </c>
      <c r="AF889" s="46">
        <f t="shared" ca="1" si="381"/>
        <v>-13871.304536621976</v>
      </c>
      <c r="AH889" s="42">
        <f t="shared" ca="1" si="374"/>
        <v>0.47442949156320835</v>
      </c>
      <c r="AI889" s="42">
        <f t="shared" ca="1" si="374"/>
        <v>0.17863982493001196</v>
      </c>
      <c r="AJ889" s="42">
        <f t="shared" ca="1" si="374"/>
        <v>0.11433286859112646</v>
      </c>
      <c r="AK889" s="42">
        <f t="shared" ca="1" si="374"/>
        <v>4.674906584879468E-2</v>
      </c>
      <c r="AL889" s="42">
        <f t="shared" ca="1" si="374"/>
        <v>0.79031713611033017</v>
      </c>
      <c r="AM889" s="42">
        <f t="shared" ca="1" si="374"/>
        <v>0.87473165883767712</v>
      </c>
    </row>
    <row r="890" spans="9:39" x14ac:dyDescent="0.3">
      <c r="I890">
        <v>887</v>
      </c>
      <c r="J890" s="14">
        <f t="shared" ca="1" si="358"/>
        <v>-63011</v>
      </c>
      <c r="K890" s="41">
        <f t="shared" ca="1" si="359"/>
        <v>18.64</v>
      </c>
      <c r="L890" s="41">
        <f t="shared" ca="1" si="360"/>
        <v>13.4</v>
      </c>
      <c r="M890" s="14">
        <f t="shared" ca="1" si="361"/>
        <v>5046</v>
      </c>
      <c r="N890" s="14">
        <f t="shared" ca="1" si="375"/>
        <v>16441.04</v>
      </c>
      <c r="O890" s="41">
        <f t="shared" ca="1" si="362"/>
        <v>19.04</v>
      </c>
      <c r="P890" s="41">
        <f t="shared" ca="1" si="363"/>
        <v>12.62</v>
      </c>
      <c r="Q890" s="14" t="b">
        <f t="shared" ca="1" si="364"/>
        <v>0</v>
      </c>
      <c r="R890" s="14">
        <f t="shared" ca="1" si="376"/>
        <v>-10000</v>
      </c>
      <c r="S890" s="41">
        <f t="shared" ca="1" si="365"/>
        <v>19.38</v>
      </c>
      <c r="T890" s="41">
        <f t="shared" ca="1" si="366"/>
        <v>13.94</v>
      </c>
      <c r="U890" s="14">
        <f t="shared" ca="1" si="367"/>
        <v>5058</v>
      </c>
      <c r="V890" s="14">
        <f t="shared" ca="1" si="377"/>
        <v>17515.519999999997</v>
      </c>
      <c r="W890" s="41">
        <f t="shared" ca="1" si="368"/>
        <v>18.96</v>
      </c>
      <c r="X890" s="41">
        <f t="shared" ca="1" si="369"/>
        <v>13.02</v>
      </c>
      <c r="Y890" s="14">
        <f t="shared" ca="1" si="370"/>
        <v>5142</v>
      </c>
      <c r="Z890" s="14">
        <f t="shared" ca="1" si="378"/>
        <v>20543.480000000007</v>
      </c>
      <c r="AA890" s="41">
        <f t="shared" ca="1" si="371"/>
        <v>18.47</v>
      </c>
      <c r="AB890" s="41">
        <f t="shared" ca="1" si="372"/>
        <v>13.88</v>
      </c>
      <c r="AC890" s="14">
        <f t="shared" ca="1" si="373"/>
        <v>5022</v>
      </c>
      <c r="AD890" s="14">
        <f t="shared" ca="1" si="379"/>
        <v>13050.979999999989</v>
      </c>
      <c r="AE890">
        <f t="shared" ca="1" si="380"/>
        <v>5</v>
      </c>
      <c r="AF890" s="46">
        <f t="shared" ca="1" si="381"/>
        <v>-14782.423739336209</v>
      </c>
      <c r="AH890" s="42">
        <f t="shared" ca="1" si="374"/>
        <v>0.136253811291836</v>
      </c>
      <c r="AI890" s="42">
        <f t="shared" ca="1" si="374"/>
        <v>0.27283385871573684</v>
      </c>
      <c r="AJ890" s="42">
        <f t="shared" ca="1" si="374"/>
        <v>0.49217285049853865</v>
      </c>
      <c r="AK890" s="42">
        <f t="shared" ca="1" si="374"/>
        <v>0.36337303783862895</v>
      </c>
      <c r="AL890" s="42">
        <f t="shared" ca="1" si="374"/>
        <v>0.84425078686576216</v>
      </c>
      <c r="AM890" s="42">
        <f t="shared" ca="1" si="374"/>
        <v>0.93410070633407349</v>
      </c>
    </row>
    <row r="891" spans="9:39" x14ac:dyDescent="0.3">
      <c r="I891">
        <v>888</v>
      </c>
      <c r="J891" s="14">
        <f t="shared" ca="1" si="358"/>
        <v>-62099</v>
      </c>
      <c r="K891" s="41">
        <f t="shared" ca="1" si="359"/>
        <v>19.170000000000002</v>
      </c>
      <c r="L891" s="41">
        <f t="shared" ca="1" si="360"/>
        <v>13.59</v>
      </c>
      <c r="M891" s="14">
        <f t="shared" ca="1" si="361"/>
        <v>5116</v>
      </c>
      <c r="N891" s="14">
        <f t="shared" ca="1" si="375"/>
        <v>18547.28000000001</v>
      </c>
      <c r="O891" s="41">
        <f t="shared" ca="1" si="362"/>
        <v>18.28</v>
      </c>
      <c r="P891" s="41">
        <f t="shared" ca="1" si="363"/>
        <v>13.74</v>
      </c>
      <c r="Q891" s="14">
        <f t="shared" ca="1" si="364"/>
        <v>4959</v>
      </c>
      <c r="R891" s="14">
        <f t="shared" ca="1" si="376"/>
        <v>12513.860000000004</v>
      </c>
      <c r="S891" s="41">
        <f t="shared" ca="1" si="365"/>
        <v>18.45</v>
      </c>
      <c r="T891" s="41">
        <f t="shared" ca="1" si="366"/>
        <v>12.83</v>
      </c>
      <c r="U891" s="14">
        <f t="shared" ca="1" si="367"/>
        <v>5093</v>
      </c>
      <c r="V891" s="14">
        <f t="shared" ca="1" si="377"/>
        <v>18622.659999999996</v>
      </c>
      <c r="W891" s="41">
        <f t="shared" ca="1" si="368"/>
        <v>17.850000000000001</v>
      </c>
      <c r="X891" s="41">
        <f t="shared" ca="1" si="369"/>
        <v>13.83</v>
      </c>
      <c r="Y891" s="14">
        <f t="shared" ca="1" si="370"/>
        <v>5148</v>
      </c>
      <c r="Z891" s="14">
        <f t="shared" ca="1" si="378"/>
        <v>10694.960000000006</v>
      </c>
      <c r="AA891" s="41">
        <f t="shared" ca="1" si="371"/>
        <v>17.940000000000001</v>
      </c>
      <c r="AB891" s="41">
        <f t="shared" ca="1" si="372"/>
        <v>12.5</v>
      </c>
      <c r="AC891" s="14">
        <f t="shared" ca="1" si="373"/>
        <v>5163</v>
      </c>
      <c r="AD891" s="14">
        <f t="shared" ca="1" si="379"/>
        <v>18086.720000000005</v>
      </c>
      <c r="AE891">
        <f t="shared" ca="1" si="380"/>
        <v>5</v>
      </c>
      <c r="AF891" s="46">
        <f t="shared" ca="1" si="381"/>
        <v>3923.140222055797</v>
      </c>
      <c r="AH891" s="42">
        <f t="shared" ca="1" si="374"/>
        <v>0.67733876561794781</v>
      </c>
      <c r="AI891" s="42">
        <f t="shared" ca="1" si="374"/>
        <v>3.5920229476938181E-2</v>
      </c>
      <c r="AJ891" s="42">
        <f t="shared" ca="1" si="374"/>
        <v>0.96739874210678145</v>
      </c>
      <c r="AK891" s="42">
        <f t="shared" ca="1" si="374"/>
        <v>0.34538724611196359</v>
      </c>
      <c r="AL891" s="42">
        <f t="shared" ca="1" si="374"/>
        <v>0.86952695366538901</v>
      </c>
      <c r="AM891" s="42">
        <f t="shared" ca="1" si="374"/>
        <v>0.77265648130474096</v>
      </c>
    </row>
    <row r="892" spans="9:39" x14ac:dyDescent="0.3">
      <c r="I892">
        <v>889</v>
      </c>
      <c r="J892" s="14">
        <f t="shared" ca="1" si="358"/>
        <v>-61284</v>
      </c>
      <c r="K892" s="41">
        <f t="shared" ca="1" si="359"/>
        <v>18.18</v>
      </c>
      <c r="L892" s="41">
        <f t="shared" ca="1" si="360"/>
        <v>13.96</v>
      </c>
      <c r="M892" s="14">
        <f t="shared" ca="1" si="361"/>
        <v>4981</v>
      </c>
      <c r="N892" s="14">
        <f t="shared" ca="1" si="375"/>
        <v>11019.819999999996</v>
      </c>
      <c r="O892" s="41">
        <f t="shared" ca="1" si="362"/>
        <v>17.920000000000002</v>
      </c>
      <c r="P892" s="41">
        <f t="shared" ca="1" si="363"/>
        <v>12.92</v>
      </c>
      <c r="Q892" s="14">
        <f t="shared" ca="1" si="364"/>
        <v>5126</v>
      </c>
      <c r="R892" s="14">
        <f t="shared" ca="1" si="376"/>
        <v>15630.000000000011</v>
      </c>
      <c r="S892" s="41">
        <f t="shared" ca="1" si="365"/>
        <v>17.97</v>
      </c>
      <c r="T892" s="41">
        <f t="shared" ca="1" si="366"/>
        <v>12.8</v>
      </c>
      <c r="U892" s="14">
        <f t="shared" ca="1" si="367"/>
        <v>5163</v>
      </c>
      <c r="V892" s="14">
        <f t="shared" ca="1" si="377"/>
        <v>16692.709999999992</v>
      </c>
      <c r="W892" s="41">
        <f t="shared" ca="1" si="368"/>
        <v>17.739999999999998</v>
      </c>
      <c r="X892" s="41">
        <f t="shared" ca="1" si="369"/>
        <v>13.7</v>
      </c>
      <c r="Y892" s="14">
        <f t="shared" ca="1" si="370"/>
        <v>5018</v>
      </c>
      <c r="Z892" s="14">
        <f t="shared" ca="1" si="378"/>
        <v>10272.719999999998</v>
      </c>
      <c r="AA892" s="41">
        <f t="shared" ca="1" si="371"/>
        <v>18.989999999999998</v>
      </c>
      <c r="AB892" s="41">
        <f t="shared" ca="1" si="372"/>
        <v>13.19</v>
      </c>
      <c r="AC892" s="14">
        <f t="shared" ca="1" si="373"/>
        <v>5157</v>
      </c>
      <c r="AD892" s="14">
        <f t="shared" ca="1" si="379"/>
        <v>0</v>
      </c>
      <c r="AE892">
        <f t="shared" ca="1" si="380"/>
        <v>4</v>
      </c>
      <c r="AF892" s="46">
        <f t="shared" ca="1" si="381"/>
        <v>-13985.680585395503</v>
      </c>
      <c r="AH892" s="42">
        <f t="shared" ca="1" si="374"/>
        <v>7.9957148162061342E-2</v>
      </c>
      <c r="AI892" s="42">
        <f t="shared" ca="1" si="374"/>
        <v>0.95390106073689074</v>
      </c>
      <c r="AJ892" s="42">
        <f t="shared" ca="1" si="374"/>
        <v>0.85610100572159054</v>
      </c>
      <c r="AK892" s="42">
        <f t="shared" ca="1" si="374"/>
        <v>0.93981327872143106</v>
      </c>
      <c r="AL892" s="42">
        <f t="shared" ca="1" si="374"/>
        <v>0.31626804046087875</v>
      </c>
      <c r="AM892" s="42">
        <f t="shared" ca="1" si="374"/>
        <v>0.34256040343882543</v>
      </c>
    </row>
    <row r="893" spans="9:39" x14ac:dyDescent="0.3">
      <c r="I893">
        <v>890</v>
      </c>
      <c r="J893" s="14">
        <f t="shared" ca="1" si="358"/>
        <v>-59074</v>
      </c>
      <c r="K893" s="41">
        <f t="shared" ca="1" si="359"/>
        <v>18.23</v>
      </c>
      <c r="L893" s="41">
        <f t="shared" ca="1" si="360"/>
        <v>12.89</v>
      </c>
      <c r="M893" s="14">
        <f t="shared" ca="1" si="361"/>
        <v>4953</v>
      </c>
      <c r="N893" s="14">
        <f t="shared" ca="1" si="375"/>
        <v>16449.02</v>
      </c>
      <c r="O893" s="41">
        <f t="shared" ca="1" si="362"/>
        <v>19.420000000000002</v>
      </c>
      <c r="P893" s="41">
        <f t="shared" ca="1" si="363"/>
        <v>13.9</v>
      </c>
      <c r="Q893" s="14">
        <f t="shared" ca="1" si="364"/>
        <v>4932</v>
      </c>
      <c r="R893" s="14">
        <f t="shared" ca="1" si="376"/>
        <v>17224.640000000007</v>
      </c>
      <c r="S893" s="41">
        <f t="shared" ca="1" si="365"/>
        <v>18.54</v>
      </c>
      <c r="T893" s="41">
        <f t="shared" ca="1" si="366"/>
        <v>12.66</v>
      </c>
      <c r="U893" s="14">
        <f t="shared" ca="1" si="367"/>
        <v>5077</v>
      </c>
      <c r="V893" s="14">
        <f t="shared" ca="1" si="377"/>
        <v>19852.759999999995</v>
      </c>
      <c r="W893" s="41">
        <f t="shared" ca="1" si="368"/>
        <v>19.239999999999998</v>
      </c>
      <c r="X893" s="41">
        <f t="shared" ca="1" si="369"/>
        <v>13.95</v>
      </c>
      <c r="Y893" s="14">
        <f t="shared" ca="1" si="370"/>
        <v>5077</v>
      </c>
      <c r="Z893" s="14">
        <f t="shared" ca="1" si="378"/>
        <v>16857.329999999994</v>
      </c>
      <c r="AA893" s="41">
        <f t="shared" ca="1" si="371"/>
        <v>18.12</v>
      </c>
      <c r="AB893" s="41">
        <f t="shared" ca="1" si="372"/>
        <v>13.63</v>
      </c>
      <c r="AC893" s="14">
        <f t="shared" ca="1" si="373"/>
        <v>5142</v>
      </c>
      <c r="AD893" s="14">
        <f t="shared" ca="1" si="379"/>
        <v>0</v>
      </c>
      <c r="AE893">
        <f t="shared" ca="1" si="380"/>
        <v>4</v>
      </c>
      <c r="AF893" s="46">
        <f t="shared" ca="1" si="381"/>
        <v>1693.5434587526647</v>
      </c>
      <c r="AH893" s="42">
        <f t="shared" ca="1" si="374"/>
        <v>7.1695321907573328E-3</v>
      </c>
      <c r="AI893" s="42">
        <f t="shared" ca="1" si="374"/>
        <v>1.7472676590294944E-2</v>
      </c>
      <c r="AJ893" s="42">
        <f t="shared" ca="1" si="374"/>
        <v>0.89988615001102545</v>
      </c>
      <c r="AK893" s="42">
        <f t="shared" ca="1" si="374"/>
        <v>0.62485121361851714</v>
      </c>
      <c r="AL893" s="42">
        <f t="shared" ca="1" si="374"/>
        <v>0.55631993320655304</v>
      </c>
      <c r="AM893" s="42">
        <f t="shared" ca="1" si="374"/>
        <v>0.40179503935150718</v>
      </c>
    </row>
    <row r="894" spans="9:39" x14ac:dyDescent="0.3">
      <c r="I894">
        <v>891</v>
      </c>
      <c r="J894" s="14">
        <f t="shared" ca="1" si="358"/>
        <v>-62846</v>
      </c>
      <c r="K894" s="41">
        <f t="shared" ca="1" si="359"/>
        <v>18.84</v>
      </c>
      <c r="L894" s="41">
        <f t="shared" ca="1" si="360"/>
        <v>13.66</v>
      </c>
      <c r="M894" s="14">
        <f t="shared" ca="1" si="361"/>
        <v>5148</v>
      </c>
      <c r="N894" s="14">
        <f t="shared" ca="1" si="375"/>
        <v>16666.64</v>
      </c>
      <c r="O894" s="41">
        <f t="shared" ca="1" si="362"/>
        <v>18.71</v>
      </c>
      <c r="P894" s="41">
        <f t="shared" ca="1" si="363"/>
        <v>13.66</v>
      </c>
      <c r="Q894" s="14">
        <f t="shared" ca="1" si="364"/>
        <v>5100</v>
      </c>
      <c r="R894" s="14">
        <f t="shared" ca="1" si="376"/>
        <v>15755.000000000004</v>
      </c>
      <c r="S894" s="41">
        <f t="shared" ca="1" si="365"/>
        <v>19.34</v>
      </c>
      <c r="T894" s="41">
        <f t="shared" ca="1" si="366"/>
        <v>12.9</v>
      </c>
      <c r="U894" s="14">
        <f t="shared" ca="1" si="367"/>
        <v>4983</v>
      </c>
      <c r="V894" s="14">
        <f t="shared" ca="1" si="377"/>
        <v>22090.519999999997</v>
      </c>
      <c r="W894" s="41">
        <f t="shared" ca="1" si="368"/>
        <v>18.489999999999998</v>
      </c>
      <c r="X894" s="41">
        <f t="shared" ca="1" si="369"/>
        <v>13.5</v>
      </c>
      <c r="Y894" s="14">
        <f t="shared" ca="1" si="370"/>
        <v>5136</v>
      </c>
      <c r="Z894" s="14">
        <f t="shared" ca="1" si="378"/>
        <v>15628.639999999992</v>
      </c>
      <c r="AA894" s="41">
        <f t="shared" ca="1" si="371"/>
        <v>18.34</v>
      </c>
      <c r="AB894" s="41">
        <f t="shared" ca="1" si="372"/>
        <v>13.37</v>
      </c>
      <c r="AC894" s="14">
        <f t="shared" ca="1" si="373"/>
        <v>5067</v>
      </c>
      <c r="AD894" s="14">
        <f t="shared" ca="1" si="379"/>
        <v>0</v>
      </c>
      <c r="AE894">
        <f t="shared" ca="1" si="380"/>
        <v>4</v>
      </c>
      <c r="AF894" s="46">
        <f t="shared" ca="1" si="381"/>
        <v>-2050.8372936960527</v>
      </c>
      <c r="AH894" s="42">
        <f t="shared" ca="1" si="374"/>
        <v>0.2888459628897535</v>
      </c>
      <c r="AI894" s="42">
        <f t="shared" ca="1" si="374"/>
        <v>0.87061636614475768</v>
      </c>
      <c r="AJ894" s="42">
        <f t="shared" ca="1" si="374"/>
        <v>8.9089144134781084E-2</v>
      </c>
      <c r="AK894" s="42">
        <f t="shared" ca="1" si="374"/>
        <v>0.8386148124701589</v>
      </c>
      <c r="AL894" s="42">
        <f t="shared" ca="1" si="374"/>
        <v>0.58666744357212641</v>
      </c>
      <c r="AM894" s="42">
        <f t="shared" ca="1" si="374"/>
        <v>0.62746604058216116</v>
      </c>
    </row>
    <row r="895" spans="9:39" x14ac:dyDescent="0.3">
      <c r="I895">
        <v>892</v>
      </c>
      <c r="J895" s="14">
        <f t="shared" ca="1" si="358"/>
        <v>-62404</v>
      </c>
      <c r="K895" s="41">
        <f t="shared" ca="1" si="359"/>
        <v>18.75</v>
      </c>
      <c r="L895" s="41">
        <f t="shared" ca="1" si="360"/>
        <v>13.11</v>
      </c>
      <c r="M895" s="14">
        <f t="shared" ca="1" si="361"/>
        <v>5032</v>
      </c>
      <c r="N895" s="14">
        <f t="shared" ca="1" si="375"/>
        <v>18380.480000000003</v>
      </c>
      <c r="O895" s="41">
        <f t="shared" ca="1" si="362"/>
        <v>19.03</v>
      </c>
      <c r="P895" s="41">
        <f t="shared" ca="1" si="363"/>
        <v>13.55</v>
      </c>
      <c r="Q895" s="14">
        <f t="shared" ca="1" si="364"/>
        <v>5143</v>
      </c>
      <c r="R895" s="14">
        <f t="shared" ca="1" si="376"/>
        <v>18183.640000000003</v>
      </c>
      <c r="S895" s="41">
        <f t="shared" ca="1" si="365"/>
        <v>18.04</v>
      </c>
      <c r="T895" s="41">
        <f t="shared" ca="1" si="366"/>
        <v>13.75</v>
      </c>
      <c r="U895" s="14">
        <f t="shared" ca="1" si="367"/>
        <v>5129</v>
      </c>
      <c r="V895" s="14">
        <f t="shared" ca="1" si="377"/>
        <v>12003.409999999996</v>
      </c>
      <c r="W895" s="41">
        <f t="shared" ca="1" si="368"/>
        <v>18.68</v>
      </c>
      <c r="X895" s="41">
        <f t="shared" ca="1" si="369"/>
        <v>13.35</v>
      </c>
      <c r="Y895" s="14">
        <f t="shared" ca="1" si="370"/>
        <v>5101</v>
      </c>
      <c r="Z895" s="14">
        <f t="shared" ca="1" si="378"/>
        <v>17188.330000000002</v>
      </c>
      <c r="AA895" s="41">
        <f t="shared" ca="1" si="371"/>
        <v>18.68</v>
      </c>
      <c r="AB895" s="41">
        <f t="shared" ca="1" si="372"/>
        <v>13.49</v>
      </c>
      <c r="AC895" s="14">
        <f t="shared" ca="1" si="373"/>
        <v>4980</v>
      </c>
      <c r="AD895" s="14">
        <f t="shared" ca="1" si="379"/>
        <v>0</v>
      </c>
      <c r="AE895">
        <f t="shared" ca="1" si="380"/>
        <v>4</v>
      </c>
      <c r="AF895" s="46">
        <f t="shared" ca="1" si="381"/>
        <v>-4893.8564990704035</v>
      </c>
      <c r="AH895" s="42">
        <f t="shared" ca="1" si="374"/>
        <v>0.58745807165886343</v>
      </c>
      <c r="AI895" s="42">
        <f t="shared" ca="1" si="374"/>
        <v>0.16714774093478635</v>
      </c>
      <c r="AJ895" s="42">
        <f t="shared" ca="1" si="374"/>
        <v>0.5516722401794707</v>
      </c>
      <c r="AK895" s="42">
        <f t="shared" ca="1" si="374"/>
        <v>0.48267663130570304</v>
      </c>
      <c r="AL895" s="42">
        <f t="shared" ca="1" si="374"/>
        <v>6.2659233773506462E-2</v>
      </c>
      <c r="AM895" s="42">
        <f t="shared" ca="1" si="374"/>
        <v>0.31332892956577274</v>
      </c>
    </row>
    <row r="896" spans="9:39" x14ac:dyDescent="0.3">
      <c r="I896">
        <v>893</v>
      </c>
      <c r="J896" s="14">
        <f t="shared" ca="1" si="358"/>
        <v>-60490</v>
      </c>
      <c r="K896" s="41">
        <f t="shared" ca="1" si="359"/>
        <v>18.84</v>
      </c>
      <c r="L896" s="41">
        <f t="shared" ca="1" si="360"/>
        <v>13.93</v>
      </c>
      <c r="M896" s="14">
        <f t="shared" ca="1" si="361"/>
        <v>5152</v>
      </c>
      <c r="N896" s="14">
        <f t="shared" ca="1" si="375"/>
        <v>15296.32</v>
      </c>
      <c r="O896" s="41">
        <f t="shared" ca="1" si="362"/>
        <v>17.82</v>
      </c>
      <c r="P896" s="41">
        <f t="shared" ca="1" si="363"/>
        <v>13.95</v>
      </c>
      <c r="Q896" s="14">
        <f t="shared" ca="1" si="364"/>
        <v>5163</v>
      </c>
      <c r="R896" s="14">
        <f t="shared" ca="1" si="376"/>
        <v>9980.8100000000049</v>
      </c>
      <c r="S896" s="41">
        <f t="shared" ca="1" si="365"/>
        <v>18.79</v>
      </c>
      <c r="T896" s="41">
        <f t="shared" ca="1" si="366"/>
        <v>12.63</v>
      </c>
      <c r="U896" s="14">
        <f t="shared" ca="1" si="367"/>
        <v>5071</v>
      </c>
      <c r="V896" s="14">
        <f t="shared" ca="1" si="377"/>
        <v>21237.359999999993</v>
      </c>
      <c r="W896" s="41">
        <f t="shared" ca="1" si="368"/>
        <v>19.350000000000001</v>
      </c>
      <c r="X896" s="41">
        <f t="shared" ca="1" si="369"/>
        <v>12.64</v>
      </c>
      <c r="Y896" s="14">
        <f t="shared" ca="1" si="370"/>
        <v>5154</v>
      </c>
      <c r="Z896" s="14">
        <f t="shared" ca="1" si="378"/>
        <v>0</v>
      </c>
      <c r="AA896" s="41">
        <f t="shared" ca="1" si="371"/>
        <v>18.2</v>
      </c>
      <c r="AB896" s="41">
        <f t="shared" ca="1" si="372"/>
        <v>12.52</v>
      </c>
      <c r="AC896" s="14">
        <f t="shared" ca="1" si="373"/>
        <v>5069</v>
      </c>
      <c r="AD896" s="14">
        <f t="shared" ca="1" si="379"/>
        <v>0</v>
      </c>
      <c r="AE896">
        <f t="shared" ca="1" si="380"/>
        <v>3</v>
      </c>
      <c r="AF896" s="46">
        <f t="shared" ca="1" si="381"/>
        <v>-18250.30857434421</v>
      </c>
      <c r="AH896" s="42">
        <f t="shared" ca="1" si="374"/>
        <v>0.35542298973912667</v>
      </c>
      <c r="AI896" s="42">
        <f t="shared" ca="1" si="374"/>
        <v>0.28476739950522267</v>
      </c>
      <c r="AJ896" s="42">
        <f t="shared" ca="1" si="374"/>
        <v>0.89658103734094896</v>
      </c>
      <c r="AK896" s="42">
        <f t="shared" ca="1" si="374"/>
        <v>0.24686012988883155</v>
      </c>
      <c r="AL896" s="42">
        <f t="shared" ca="1" si="374"/>
        <v>0.58880749004883282</v>
      </c>
      <c r="AM896" s="42">
        <f t="shared" ca="1" si="374"/>
        <v>4.8717262133111672E-2</v>
      </c>
    </row>
    <row r="897" spans="9:39" x14ac:dyDescent="0.3">
      <c r="I897">
        <v>894</v>
      </c>
      <c r="J897" s="14">
        <f t="shared" ca="1" si="358"/>
        <v>-63740</v>
      </c>
      <c r="K897" s="41">
        <f t="shared" ca="1" si="359"/>
        <v>18.25</v>
      </c>
      <c r="L897" s="41">
        <f t="shared" ca="1" si="360"/>
        <v>13.77</v>
      </c>
      <c r="M897" s="14">
        <f t="shared" ca="1" si="361"/>
        <v>5065</v>
      </c>
      <c r="N897" s="14">
        <f t="shared" ca="1" si="375"/>
        <v>12691.2</v>
      </c>
      <c r="O897" s="41">
        <f t="shared" ca="1" si="362"/>
        <v>18.55</v>
      </c>
      <c r="P897" s="41">
        <f t="shared" ca="1" si="363"/>
        <v>13.97</v>
      </c>
      <c r="Q897" s="14">
        <f t="shared" ca="1" si="364"/>
        <v>5144</v>
      </c>
      <c r="R897" s="14">
        <f t="shared" ca="1" si="376"/>
        <v>13559.52</v>
      </c>
      <c r="S897" s="41">
        <f t="shared" ca="1" si="365"/>
        <v>18.87</v>
      </c>
      <c r="T897" s="41">
        <f t="shared" ca="1" si="366"/>
        <v>13.7</v>
      </c>
      <c r="U897" s="14">
        <f t="shared" ca="1" si="367"/>
        <v>5073</v>
      </c>
      <c r="V897" s="14">
        <f t="shared" ca="1" si="377"/>
        <v>16227.410000000007</v>
      </c>
      <c r="W897" s="41">
        <f t="shared" ca="1" si="368"/>
        <v>18.579999999999998</v>
      </c>
      <c r="X897" s="41">
        <f t="shared" ca="1" si="369"/>
        <v>13.44</v>
      </c>
      <c r="Y897" s="14">
        <f t="shared" ca="1" si="370"/>
        <v>5102</v>
      </c>
      <c r="Z897" s="14">
        <f t="shared" ca="1" si="378"/>
        <v>16224.279999999995</v>
      </c>
      <c r="AA897" s="41">
        <f t="shared" ca="1" si="371"/>
        <v>17.79</v>
      </c>
      <c r="AB897" s="41">
        <f t="shared" ca="1" si="372"/>
        <v>13.84</v>
      </c>
      <c r="AC897" s="14">
        <f t="shared" ca="1" si="373"/>
        <v>5131</v>
      </c>
      <c r="AD897" s="14">
        <f t="shared" ca="1" si="379"/>
        <v>0</v>
      </c>
      <c r="AE897">
        <f t="shared" ca="1" si="380"/>
        <v>4</v>
      </c>
      <c r="AF897" s="46">
        <f t="shared" ca="1" si="381"/>
        <v>-12474.76373089464</v>
      </c>
      <c r="AH897" s="42">
        <f t="shared" ca="1" si="374"/>
        <v>0.60404173452091292</v>
      </c>
      <c r="AI897" s="42">
        <f t="shared" ca="1" si="374"/>
        <v>0.70461074118200773</v>
      </c>
      <c r="AJ897" s="42">
        <f t="shared" ca="1" si="374"/>
        <v>0.81847510989474015</v>
      </c>
      <c r="AK897" s="42">
        <f t="shared" ca="1" si="374"/>
        <v>0.43671275068332971</v>
      </c>
      <c r="AL897" s="42">
        <f t="shared" ca="1" si="374"/>
        <v>0.64466880199873189</v>
      </c>
      <c r="AM897" s="42">
        <f t="shared" ca="1" si="374"/>
        <v>0.51295624275928575</v>
      </c>
    </row>
    <row r="898" spans="9:39" x14ac:dyDescent="0.3">
      <c r="I898">
        <v>895</v>
      </c>
      <c r="J898" s="14">
        <f t="shared" ca="1" si="358"/>
        <v>-59307</v>
      </c>
      <c r="K898" s="41">
        <f t="shared" ca="1" si="359"/>
        <v>19.309999999999999</v>
      </c>
      <c r="L898" s="41">
        <f t="shared" ca="1" si="360"/>
        <v>12.5</v>
      </c>
      <c r="M898" s="14">
        <f t="shared" ca="1" si="361"/>
        <v>5091</v>
      </c>
      <c r="N898" s="14">
        <f t="shared" ca="1" si="375"/>
        <v>24669.709999999992</v>
      </c>
      <c r="O898" s="41">
        <f t="shared" ca="1" si="362"/>
        <v>19.399999999999999</v>
      </c>
      <c r="P898" s="41">
        <f t="shared" ca="1" si="363"/>
        <v>13.42</v>
      </c>
      <c r="Q898" s="14">
        <f t="shared" ca="1" si="364"/>
        <v>5162</v>
      </c>
      <c r="R898" s="14">
        <f t="shared" ca="1" si="376"/>
        <v>20868.759999999995</v>
      </c>
      <c r="S898" s="41">
        <f t="shared" ca="1" si="365"/>
        <v>18.100000000000001</v>
      </c>
      <c r="T898" s="41">
        <f t="shared" ca="1" si="366"/>
        <v>13.21</v>
      </c>
      <c r="U898" s="14">
        <f t="shared" ca="1" si="367"/>
        <v>5186</v>
      </c>
      <c r="V898" s="14">
        <f t="shared" ca="1" si="377"/>
        <v>15359.540000000005</v>
      </c>
      <c r="W898" s="41">
        <f t="shared" ca="1" si="368"/>
        <v>18.93</v>
      </c>
      <c r="X898" s="41">
        <f t="shared" ca="1" si="369"/>
        <v>13.31</v>
      </c>
      <c r="Y898" s="14">
        <f t="shared" ca="1" si="370"/>
        <v>5078</v>
      </c>
      <c r="Z898" s="14">
        <f t="shared" ca="1" si="378"/>
        <v>18538.359999999997</v>
      </c>
      <c r="AA898" s="41">
        <f t="shared" ca="1" si="371"/>
        <v>19.47</v>
      </c>
      <c r="AB898" s="41">
        <f t="shared" ca="1" si="372"/>
        <v>13.96</v>
      </c>
      <c r="AC898" s="14">
        <f t="shared" ca="1" si="373"/>
        <v>4968</v>
      </c>
      <c r="AD898" s="14">
        <f t="shared" ca="1" si="379"/>
        <v>0</v>
      </c>
      <c r="AE898">
        <f t="shared" ca="1" si="380"/>
        <v>4</v>
      </c>
      <c r="AF898" s="46">
        <f t="shared" ca="1" si="381"/>
        <v>9546.9027109409617</v>
      </c>
      <c r="AH898" s="42">
        <f t="shared" ca="1" si="374"/>
        <v>0.35531672221979993</v>
      </c>
      <c r="AI898" s="42">
        <f t="shared" ca="1" si="374"/>
        <v>0.18506190498992692</v>
      </c>
      <c r="AJ898" s="42">
        <f t="shared" ca="1" si="374"/>
        <v>0.2736298998815605</v>
      </c>
      <c r="AK898" s="42">
        <f t="shared" ca="1" si="374"/>
        <v>0.13706851472068327</v>
      </c>
      <c r="AL898" s="42">
        <f t="shared" ca="1" si="374"/>
        <v>1.5014950612230238E-2</v>
      </c>
      <c r="AM898" s="42">
        <f t="shared" ca="1" si="374"/>
        <v>0.20186941113179657</v>
      </c>
    </row>
    <row r="899" spans="9:39" x14ac:dyDescent="0.3">
      <c r="I899">
        <v>896</v>
      </c>
      <c r="J899" s="14">
        <f t="shared" ca="1" si="358"/>
        <v>-62319</v>
      </c>
      <c r="K899" s="41">
        <f t="shared" ca="1" si="359"/>
        <v>18.72</v>
      </c>
      <c r="L899" s="41">
        <f t="shared" ca="1" si="360"/>
        <v>13.15</v>
      </c>
      <c r="M899" s="14">
        <f t="shared" ca="1" si="361"/>
        <v>5059</v>
      </c>
      <c r="N899" s="14">
        <f t="shared" ca="1" si="375"/>
        <v>18178.629999999994</v>
      </c>
      <c r="O899" s="41">
        <f t="shared" ca="1" si="362"/>
        <v>19.350000000000001</v>
      </c>
      <c r="P899" s="41">
        <f t="shared" ca="1" si="363"/>
        <v>13.28</v>
      </c>
      <c r="Q899" s="14">
        <f t="shared" ca="1" si="364"/>
        <v>5024</v>
      </c>
      <c r="R899" s="14">
        <f t="shared" ca="1" si="376"/>
        <v>20495.680000000011</v>
      </c>
      <c r="S899" s="41">
        <f t="shared" ca="1" si="365"/>
        <v>18.93</v>
      </c>
      <c r="T899" s="41">
        <f t="shared" ca="1" si="366"/>
        <v>13.52</v>
      </c>
      <c r="U899" s="14">
        <f t="shared" ca="1" si="367"/>
        <v>5013</v>
      </c>
      <c r="V899" s="14">
        <f t="shared" ca="1" si="377"/>
        <v>17120.330000000002</v>
      </c>
      <c r="W899" s="41">
        <f t="shared" ca="1" si="368"/>
        <v>18.5</v>
      </c>
      <c r="X899" s="41">
        <f t="shared" ca="1" si="369"/>
        <v>12.96</v>
      </c>
      <c r="Y899" s="14">
        <f t="shared" ca="1" si="370"/>
        <v>5122</v>
      </c>
      <c r="Z899" s="14">
        <f t="shared" ca="1" si="378"/>
        <v>18375.879999999997</v>
      </c>
      <c r="AA899" s="41">
        <f t="shared" ca="1" si="371"/>
        <v>18.7</v>
      </c>
      <c r="AB899" s="41">
        <f t="shared" ca="1" si="372"/>
        <v>13.27</v>
      </c>
      <c r="AC899" s="14">
        <f t="shared" ca="1" si="373"/>
        <v>5132</v>
      </c>
      <c r="AD899" s="14">
        <f t="shared" ca="1" si="379"/>
        <v>0</v>
      </c>
      <c r="AE899">
        <f t="shared" ca="1" si="380"/>
        <v>4</v>
      </c>
      <c r="AF899" s="46">
        <f t="shared" ca="1" si="381"/>
        <v>1888.4061163829824</v>
      </c>
      <c r="AH899" s="42">
        <f t="shared" ca="1" si="374"/>
        <v>0.46749609106811874</v>
      </c>
      <c r="AI899" s="42">
        <f t="shared" ca="1" si="374"/>
        <v>0.57420002071685505</v>
      </c>
      <c r="AJ899" s="42">
        <f t="shared" ca="1" si="374"/>
        <v>0.28606316270777077</v>
      </c>
      <c r="AK899" s="42">
        <f t="shared" ca="1" si="374"/>
        <v>0.16393611547684428</v>
      </c>
      <c r="AL899" s="42">
        <f t="shared" ca="1" si="374"/>
        <v>0.3837480571579559</v>
      </c>
      <c r="AM899" s="42">
        <f t="shared" ca="1" si="374"/>
        <v>0.11890116776085413</v>
      </c>
    </row>
    <row r="900" spans="9:39" x14ac:dyDescent="0.3">
      <c r="I900">
        <v>897</v>
      </c>
      <c r="J900" s="14">
        <f t="shared" ca="1" si="358"/>
        <v>-63837</v>
      </c>
      <c r="K900" s="41">
        <f t="shared" ca="1" si="359"/>
        <v>19.02</v>
      </c>
      <c r="L900" s="41">
        <f t="shared" ca="1" si="360"/>
        <v>13.4</v>
      </c>
      <c r="M900" s="14">
        <f t="shared" ca="1" si="361"/>
        <v>5369</v>
      </c>
      <c r="N900" s="14">
        <f t="shared" ca="1" si="375"/>
        <v>20173.779999999995</v>
      </c>
      <c r="O900" s="41">
        <f t="shared" ca="1" si="362"/>
        <v>19.45</v>
      </c>
      <c r="P900" s="41">
        <f t="shared" ca="1" si="363"/>
        <v>12.72</v>
      </c>
      <c r="Q900" s="14">
        <f t="shared" ca="1" si="364"/>
        <v>4990</v>
      </c>
      <c r="R900" s="14">
        <f t="shared" ca="1" si="376"/>
        <v>23582.69999999999</v>
      </c>
      <c r="S900" s="41">
        <f t="shared" ca="1" si="365"/>
        <v>18.079999999999998</v>
      </c>
      <c r="T900" s="41">
        <f t="shared" ca="1" si="366"/>
        <v>12.9</v>
      </c>
      <c r="U900" s="14">
        <f t="shared" ca="1" si="367"/>
        <v>5123</v>
      </c>
      <c r="V900" s="14">
        <f t="shared" ca="1" si="377"/>
        <v>16537.139999999989</v>
      </c>
      <c r="W900" s="41">
        <f t="shared" ca="1" si="368"/>
        <v>17.7</v>
      </c>
      <c r="X900" s="41">
        <f t="shared" ca="1" si="369"/>
        <v>12.87</v>
      </c>
      <c r="Y900" s="14">
        <f t="shared" ca="1" si="370"/>
        <v>5200</v>
      </c>
      <c r="Z900" s="14">
        <f t="shared" ca="1" si="378"/>
        <v>15116</v>
      </c>
      <c r="AA900" s="41">
        <f t="shared" ca="1" si="371"/>
        <v>18.5</v>
      </c>
      <c r="AB900" s="41">
        <f t="shared" ca="1" si="372"/>
        <v>12.68</v>
      </c>
      <c r="AC900" s="14">
        <f t="shared" ca="1" si="373"/>
        <v>5163</v>
      </c>
      <c r="AD900" s="14">
        <f t="shared" ca="1" si="379"/>
        <v>0</v>
      </c>
      <c r="AE900">
        <f t="shared" ca="1" si="380"/>
        <v>4</v>
      </c>
      <c r="AF900" s="46">
        <f t="shared" ca="1" si="381"/>
        <v>1926.015485059251</v>
      </c>
      <c r="AH900" s="42">
        <f t="shared" ca="1" si="374"/>
        <v>0.73980561133625411</v>
      </c>
      <c r="AI900" s="42">
        <f t="shared" ca="1" si="374"/>
        <v>3.59066123341657E-2</v>
      </c>
      <c r="AJ900" s="42">
        <f t="shared" ca="1" si="374"/>
        <v>0.42590572761695666</v>
      </c>
      <c r="AK900" s="42">
        <f t="shared" ca="1" si="374"/>
        <v>0.99607553629707324</v>
      </c>
      <c r="AL900" s="42">
        <f t="shared" ca="1" si="374"/>
        <v>0.35405136723144182</v>
      </c>
      <c r="AM900" s="42">
        <f t="shared" ca="1" si="374"/>
        <v>0.5792408379903895</v>
      </c>
    </row>
    <row r="901" spans="9:39" x14ac:dyDescent="0.3">
      <c r="I901">
        <v>898</v>
      </c>
      <c r="J901" s="14">
        <f t="shared" ref="J901:J964" ca="1" si="382">RANDBETWEEN($B$13,$C$13)*-1</f>
        <v>-59272</v>
      </c>
      <c r="K901" s="41">
        <f t="shared" ref="K901:K964" ca="1" si="383">RANDBETWEEN($E$14,$F$14)/100</f>
        <v>19.420000000000002</v>
      </c>
      <c r="L901" s="41">
        <f t="shared" ref="L901:L964" ca="1" si="384">RANDBETWEEN($E$15,$F$15)/100</f>
        <v>12.93</v>
      </c>
      <c r="M901" s="14">
        <f t="shared" ref="M901:M964" ca="1" si="385">IF(AH901&lt;=0.1,RANDBETWEEN($B$23,$C$23),IF(AND(AH901&gt;0.1,AH901&lt;0.7),RANDBETWEEN($D$23,$E$23),IF(AH901&gt;=0.7,RANDBETWEEN($F$23,$G$23),FALSE)))</f>
        <v>5050</v>
      </c>
      <c r="N901" s="14">
        <f t="shared" ca="1" si="375"/>
        <v>22774.500000000007</v>
      </c>
      <c r="O901" s="41">
        <f t="shared" ref="O901:O964" ca="1" si="386">RANDBETWEEN($E$14,$F$14)/100</f>
        <v>19.489999999999998</v>
      </c>
      <c r="P901" s="41">
        <f t="shared" ref="P901:P964" ca="1" si="387">RANDBETWEEN($E$15,$F$15)/100</f>
        <v>13.46</v>
      </c>
      <c r="Q901" s="14">
        <f t="shared" ref="Q901:Q964" ca="1" si="388">IF(AI901&lt;=0.1,RANDBETWEEN($B$23,$C$23),IF(AND(AI901&gt;0.1,AL901&lt;0.7),RANDBETWEEN($D$23,$E$23),IF(AI901&gt;=0.7,RANDBETWEEN($F$23,$G$23),FALSE)))</f>
        <v>5020</v>
      </c>
      <c r="R901" s="14">
        <f t="shared" ca="1" si="376"/>
        <v>20270.599999999988</v>
      </c>
      <c r="S901" s="41">
        <f t="shared" ref="S901:S964" ca="1" si="389">RANDBETWEEN($E$14,$F$14)/100</f>
        <v>19.059999999999999</v>
      </c>
      <c r="T901" s="41">
        <f t="shared" ref="T901:T964" ca="1" si="390">RANDBETWEEN($E$15,$F$15)/100</f>
        <v>13.03</v>
      </c>
      <c r="U901" s="14">
        <f t="shared" ref="U901:U964" ca="1" si="391">IF(AJ901&lt;=0.1,RANDBETWEEN($B$23,$C$23),IF(AND(AJ901&gt;0.1,AP901&lt;0.7),RANDBETWEEN($D$23,$E$23),IF(AJ901&gt;=0.7,RANDBETWEEN($F$23,$G$23),FALSE)))</f>
        <v>5043</v>
      </c>
      <c r="V901" s="14">
        <f t="shared" ca="1" si="377"/>
        <v>20409.289999999997</v>
      </c>
      <c r="W901" s="41">
        <f t="shared" ref="W901:W964" ca="1" si="392">RANDBETWEEN($E$14,$F$14)/100</f>
        <v>18.93</v>
      </c>
      <c r="X901" s="41">
        <f t="shared" ref="X901:X964" ca="1" si="393">RANDBETWEEN($E$15,$F$15)/100</f>
        <v>13.72</v>
      </c>
      <c r="Y901" s="14">
        <f t="shared" ref="Y901:Y964" ca="1" si="394">IF(AK901&lt;=0.1,RANDBETWEEN($B$23,$C$23),IF(AND(AK901&gt;0.1,AT901&lt;0.7),RANDBETWEEN($D$23,$E$23),IF(AK901&gt;=0.7,RANDBETWEEN($F$23,$G$23),FALSE)))</f>
        <v>4944</v>
      </c>
      <c r="Z901" s="14">
        <f t="shared" ca="1" si="378"/>
        <v>15758.239999999994</v>
      </c>
      <c r="AA901" s="41">
        <f t="shared" ref="AA901:AA964" ca="1" si="395">RANDBETWEEN($E$14,$F$14)/100</f>
        <v>18.920000000000002</v>
      </c>
      <c r="AB901" s="41">
        <f t="shared" ref="AB901:AB964" ca="1" si="396">RANDBETWEEN($E$15,$F$15)/100</f>
        <v>12.5</v>
      </c>
      <c r="AC901" s="14">
        <f t="shared" ref="AC901:AC964" ca="1" si="397">IF(AL901&lt;=0.1,RANDBETWEEN($B$23,$C$23),IF(AND(AL901&gt;0.1,AX901&lt;0.7),RANDBETWEEN($D$23,$E$23),IF(AL901&gt;=0.7,RANDBETWEEN($F$23,$G$23),FALSE)))</f>
        <v>5106</v>
      </c>
      <c r="AD901" s="14">
        <f t="shared" ca="1" si="379"/>
        <v>22780.520000000011</v>
      </c>
      <c r="AE901">
        <f t="shared" ca="1" si="380"/>
        <v>5</v>
      </c>
      <c r="AF901" s="46">
        <f t="shared" ca="1" si="381"/>
        <v>25372.740030532175</v>
      </c>
      <c r="AH901" s="42">
        <f t="shared" ca="1" si="374"/>
        <v>0.35187205744924599</v>
      </c>
      <c r="AI901" s="42">
        <f t="shared" ca="1" si="374"/>
        <v>0.85295386221936942</v>
      </c>
      <c r="AJ901" s="42">
        <f t="shared" ca="1" si="374"/>
        <v>0.36858260584935987</v>
      </c>
      <c r="AK901" s="42">
        <f t="shared" ref="AH901:AM943" ca="1" si="398">RAND()</f>
        <v>4.7030260913557109E-2</v>
      </c>
      <c r="AL901" s="42">
        <f t="shared" ca="1" si="398"/>
        <v>0.31114436538147239</v>
      </c>
      <c r="AM901" s="42">
        <f t="shared" ca="1" si="398"/>
        <v>0.80841059209173327</v>
      </c>
    </row>
    <row r="902" spans="9:39" x14ac:dyDescent="0.3">
      <c r="I902">
        <v>899</v>
      </c>
      <c r="J902" s="14">
        <f t="shared" ca="1" si="382"/>
        <v>-61592</v>
      </c>
      <c r="K902" s="41">
        <f t="shared" ca="1" si="383"/>
        <v>17.73</v>
      </c>
      <c r="L902" s="41">
        <f t="shared" ca="1" si="384"/>
        <v>12.75</v>
      </c>
      <c r="M902" s="14">
        <f t="shared" ca="1" si="385"/>
        <v>5323</v>
      </c>
      <c r="N902" s="14">
        <f t="shared" ca="1" si="375"/>
        <v>16508.54</v>
      </c>
      <c r="O902" s="41">
        <f t="shared" ca="1" si="386"/>
        <v>17.95</v>
      </c>
      <c r="P902" s="41">
        <f t="shared" ca="1" si="387"/>
        <v>13.57</v>
      </c>
      <c r="Q902" s="14" t="b">
        <f t="shared" ca="1" si="388"/>
        <v>0</v>
      </c>
      <c r="R902" s="14">
        <f t="shared" ca="1" si="376"/>
        <v>-10000</v>
      </c>
      <c r="S902" s="41">
        <f t="shared" ca="1" si="389"/>
        <v>18.29</v>
      </c>
      <c r="T902" s="41">
        <f t="shared" ca="1" si="390"/>
        <v>12.67</v>
      </c>
      <c r="U902" s="14">
        <f t="shared" ca="1" si="391"/>
        <v>5190</v>
      </c>
      <c r="V902" s="14">
        <f t="shared" ca="1" si="377"/>
        <v>19167.799999999996</v>
      </c>
      <c r="W902" s="41">
        <f t="shared" ca="1" si="392"/>
        <v>17.97</v>
      </c>
      <c r="X902" s="41">
        <f t="shared" ca="1" si="393"/>
        <v>12.91</v>
      </c>
      <c r="Y902" s="14">
        <f t="shared" ca="1" si="394"/>
        <v>5173</v>
      </c>
      <c r="Z902" s="14">
        <f t="shared" ca="1" si="378"/>
        <v>0</v>
      </c>
      <c r="AA902" s="41">
        <f t="shared" ca="1" si="395"/>
        <v>18.87</v>
      </c>
      <c r="AB902" s="41">
        <f t="shared" ca="1" si="396"/>
        <v>13.89</v>
      </c>
      <c r="AC902" s="14">
        <f t="shared" ca="1" si="397"/>
        <v>5070</v>
      </c>
      <c r="AD902" s="14">
        <f t="shared" ca="1" si="379"/>
        <v>0</v>
      </c>
      <c r="AE902">
        <f t="shared" ca="1" si="380"/>
        <v>3</v>
      </c>
      <c r="AF902" s="46">
        <f t="shared" ca="1" si="381"/>
        <v>-36626.618459635101</v>
      </c>
      <c r="AH902" s="42">
        <f t="shared" ca="1" si="398"/>
        <v>0.81169212538594715</v>
      </c>
      <c r="AI902" s="42">
        <f t="shared" ca="1" si="398"/>
        <v>0.14443682382928835</v>
      </c>
      <c r="AJ902" s="42">
        <f t="shared" ca="1" si="398"/>
        <v>0.34947213707085123</v>
      </c>
      <c r="AK902" s="42">
        <f t="shared" ca="1" si="398"/>
        <v>0.28233270733322302</v>
      </c>
      <c r="AL902" s="42">
        <f t="shared" ca="1" si="398"/>
        <v>0.80860234373541995</v>
      </c>
      <c r="AM902" s="42">
        <f t="shared" ca="1" si="398"/>
        <v>7.7850560867723684E-2</v>
      </c>
    </row>
    <row r="903" spans="9:39" x14ac:dyDescent="0.3">
      <c r="I903">
        <v>900</v>
      </c>
      <c r="J903" s="14">
        <f t="shared" ca="1" si="382"/>
        <v>-60199</v>
      </c>
      <c r="K903" s="41">
        <f t="shared" ca="1" si="383"/>
        <v>18.95</v>
      </c>
      <c r="L903" s="41">
        <f t="shared" ca="1" si="384"/>
        <v>13.21</v>
      </c>
      <c r="M903" s="14">
        <f t="shared" ca="1" si="385"/>
        <v>5030</v>
      </c>
      <c r="N903" s="14">
        <f t="shared" ca="1" si="375"/>
        <v>18872.199999999993</v>
      </c>
      <c r="O903" s="41">
        <f t="shared" ca="1" si="386"/>
        <v>18.940000000000001</v>
      </c>
      <c r="P903" s="41">
        <f t="shared" ca="1" si="387"/>
        <v>13.95</v>
      </c>
      <c r="Q903" s="14">
        <f t="shared" ca="1" si="388"/>
        <v>5095</v>
      </c>
      <c r="R903" s="14">
        <f t="shared" ca="1" si="376"/>
        <v>15424.05000000001</v>
      </c>
      <c r="S903" s="41">
        <f t="shared" ca="1" si="389"/>
        <v>18.010000000000002</v>
      </c>
      <c r="T903" s="41">
        <f t="shared" ca="1" si="390"/>
        <v>13.55</v>
      </c>
      <c r="U903" s="14">
        <f t="shared" ca="1" si="391"/>
        <v>5054</v>
      </c>
      <c r="V903" s="14">
        <f t="shared" ca="1" si="377"/>
        <v>12540.840000000004</v>
      </c>
      <c r="W903" s="41">
        <f t="shared" ca="1" si="392"/>
        <v>18.239999999999998</v>
      </c>
      <c r="X903" s="41">
        <f t="shared" ca="1" si="393"/>
        <v>12.5</v>
      </c>
      <c r="Y903" s="14">
        <f t="shared" ca="1" si="394"/>
        <v>5006</v>
      </c>
      <c r="Z903" s="14">
        <f t="shared" ca="1" si="378"/>
        <v>18734.439999999991</v>
      </c>
      <c r="AA903" s="41">
        <f t="shared" ca="1" si="395"/>
        <v>18.510000000000002</v>
      </c>
      <c r="AB903" s="41">
        <f t="shared" ca="1" si="396"/>
        <v>13.74</v>
      </c>
      <c r="AC903" s="14">
        <f t="shared" ca="1" si="397"/>
        <v>5150</v>
      </c>
      <c r="AD903" s="14">
        <f t="shared" ca="1" si="379"/>
        <v>0</v>
      </c>
      <c r="AE903">
        <f t="shared" ca="1" si="380"/>
        <v>4</v>
      </c>
      <c r="AF903" s="46">
        <f t="shared" ca="1" si="381"/>
        <v>-3112.0055165204849</v>
      </c>
      <c r="AH903" s="42">
        <f t="shared" ca="1" si="398"/>
        <v>0.4691557349941553</v>
      </c>
      <c r="AI903" s="42">
        <f t="shared" ca="1" si="398"/>
        <v>0.36797133833642925</v>
      </c>
      <c r="AJ903" s="42">
        <f t="shared" ca="1" si="398"/>
        <v>0.27314657282114518</v>
      </c>
      <c r="AK903" s="42">
        <f t="shared" ca="1" si="398"/>
        <v>0.696997998117031</v>
      </c>
      <c r="AL903" s="42">
        <f t="shared" ca="1" si="398"/>
        <v>0.27802296219993416</v>
      </c>
      <c r="AM903" s="42">
        <f t="shared" ca="1" si="398"/>
        <v>0.56797982855854068</v>
      </c>
    </row>
    <row r="904" spans="9:39" x14ac:dyDescent="0.3">
      <c r="I904">
        <v>901</v>
      </c>
      <c r="J904" s="14">
        <f t="shared" ca="1" si="382"/>
        <v>-62416</v>
      </c>
      <c r="K904" s="41">
        <f t="shared" ca="1" si="383"/>
        <v>18.600000000000001</v>
      </c>
      <c r="L904" s="41">
        <f t="shared" ca="1" si="384"/>
        <v>12.73</v>
      </c>
      <c r="M904" s="14">
        <f t="shared" ca="1" si="385"/>
        <v>4984</v>
      </c>
      <c r="N904" s="14">
        <f t="shared" ca="1" si="375"/>
        <v>19256.080000000005</v>
      </c>
      <c r="O904" s="41">
        <f t="shared" ca="1" si="386"/>
        <v>19.440000000000001</v>
      </c>
      <c r="P904" s="41">
        <f t="shared" ca="1" si="387"/>
        <v>13.36</v>
      </c>
      <c r="Q904" s="14">
        <f t="shared" ca="1" si="388"/>
        <v>5009</v>
      </c>
      <c r="R904" s="14">
        <f t="shared" ca="1" si="376"/>
        <v>20454.720000000008</v>
      </c>
      <c r="S904" s="41">
        <f t="shared" ca="1" si="389"/>
        <v>17.97</v>
      </c>
      <c r="T904" s="41">
        <f t="shared" ca="1" si="390"/>
        <v>13.13</v>
      </c>
      <c r="U904" s="14">
        <f t="shared" ca="1" si="391"/>
        <v>5088</v>
      </c>
      <c r="V904" s="14">
        <f t="shared" ca="1" si="377"/>
        <v>14625.919999999991</v>
      </c>
      <c r="W904" s="41">
        <f t="shared" ca="1" si="392"/>
        <v>19.11</v>
      </c>
      <c r="X904" s="41">
        <f t="shared" ca="1" si="393"/>
        <v>13.4</v>
      </c>
      <c r="Y904" s="14">
        <f t="shared" ca="1" si="394"/>
        <v>5020</v>
      </c>
      <c r="Z904" s="14">
        <f t="shared" ca="1" si="378"/>
        <v>18664.199999999997</v>
      </c>
      <c r="AA904" s="41">
        <f t="shared" ca="1" si="395"/>
        <v>18.940000000000001</v>
      </c>
      <c r="AB904" s="41">
        <f t="shared" ca="1" si="396"/>
        <v>12.54</v>
      </c>
      <c r="AC904" s="14">
        <f t="shared" ca="1" si="397"/>
        <v>5151</v>
      </c>
      <c r="AD904" s="14">
        <f t="shared" ca="1" si="379"/>
        <v>0</v>
      </c>
      <c r="AE904">
        <f t="shared" ca="1" si="380"/>
        <v>4</v>
      </c>
      <c r="AF904" s="46">
        <f t="shared" ca="1" si="381"/>
        <v>961.07566276424507</v>
      </c>
      <c r="AH904" s="42">
        <f t="shared" ca="1" si="398"/>
        <v>7.9597393928526161E-2</v>
      </c>
      <c r="AI904" s="42">
        <f t="shared" ca="1" si="398"/>
        <v>0.92264588702190831</v>
      </c>
      <c r="AJ904" s="42">
        <f t="shared" ca="1" si="398"/>
        <v>0.5050923333304429</v>
      </c>
      <c r="AK904" s="42">
        <f t="shared" ca="1" si="398"/>
        <v>0.20918206396874528</v>
      </c>
      <c r="AL904" s="42">
        <f t="shared" ca="1" si="398"/>
        <v>0.14477665315525234</v>
      </c>
      <c r="AM904" s="42">
        <f t="shared" ca="1" si="398"/>
        <v>0.28216009049658486</v>
      </c>
    </row>
    <row r="905" spans="9:39" x14ac:dyDescent="0.3">
      <c r="I905">
        <v>902</v>
      </c>
      <c r="J905" s="14">
        <f t="shared" ca="1" si="382"/>
        <v>-58529</v>
      </c>
      <c r="K905" s="41">
        <f t="shared" ca="1" si="383"/>
        <v>18.89</v>
      </c>
      <c r="L905" s="41">
        <f t="shared" ca="1" si="384"/>
        <v>13.02</v>
      </c>
      <c r="M905" s="14">
        <f t="shared" ca="1" si="385"/>
        <v>5155</v>
      </c>
      <c r="N905" s="14">
        <f t="shared" ca="1" si="375"/>
        <v>20259.850000000006</v>
      </c>
      <c r="O905" s="41">
        <f t="shared" ca="1" si="386"/>
        <v>19.18</v>
      </c>
      <c r="P905" s="41">
        <f t="shared" ca="1" si="387"/>
        <v>14</v>
      </c>
      <c r="Q905" s="14">
        <f t="shared" ca="1" si="388"/>
        <v>5180</v>
      </c>
      <c r="R905" s="14">
        <f t="shared" ca="1" si="376"/>
        <v>16832.399999999998</v>
      </c>
      <c r="S905" s="41">
        <f t="shared" ca="1" si="389"/>
        <v>18.420000000000002</v>
      </c>
      <c r="T905" s="41">
        <f t="shared" ca="1" si="390"/>
        <v>13.98</v>
      </c>
      <c r="U905" s="14">
        <f t="shared" ca="1" si="391"/>
        <v>5079</v>
      </c>
      <c r="V905" s="14">
        <f t="shared" ca="1" si="377"/>
        <v>12550.760000000006</v>
      </c>
      <c r="W905" s="41">
        <f t="shared" ca="1" si="392"/>
        <v>18.97</v>
      </c>
      <c r="X905" s="41">
        <f t="shared" ca="1" si="393"/>
        <v>12.8</v>
      </c>
      <c r="Y905" s="14">
        <f t="shared" ca="1" si="394"/>
        <v>5146</v>
      </c>
      <c r="Z905" s="14">
        <f t="shared" ca="1" si="378"/>
        <v>21750.819999999989</v>
      </c>
      <c r="AA905" s="41">
        <f t="shared" ca="1" si="395"/>
        <v>17.82</v>
      </c>
      <c r="AB905" s="41">
        <f t="shared" ca="1" si="396"/>
        <v>12.89</v>
      </c>
      <c r="AC905" s="14">
        <f t="shared" ca="1" si="397"/>
        <v>5001</v>
      </c>
      <c r="AD905" s="14">
        <f t="shared" ca="1" si="379"/>
        <v>14654.93</v>
      </c>
      <c r="AE905">
        <f t="shared" ca="1" si="380"/>
        <v>5</v>
      </c>
      <c r="AF905" s="46">
        <f t="shared" ca="1" si="381"/>
        <v>13473.96710835169</v>
      </c>
      <c r="AH905" s="42">
        <f t="shared" ca="1" si="398"/>
        <v>0.46172410797465735</v>
      </c>
      <c r="AI905" s="42">
        <f t="shared" ca="1" si="398"/>
        <v>0.34163474576423558</v>
      </c>
      <c r="AJ905" s="42">
        <f t="shared" ca="1" si="398"/>
        <v>0.9140058013321859</v>
      </c>
      <c r="AK905" s="42">
        <f t="shared" ca="1" si="398"/>
        <v>0.92968080666567432</v>
      </c>
      <c r="AL905" s="42">
        <f t="shared" ca="1" si="398"/>
        <v>0.1768434413469735</v>
      </c>
      <c r="AM905" s="42">
        <f t="shared" ca="1" si="398"/>
        <v>0.83532971041453929</v>
      </c>
    </row>
    <row r="906" spans="9:39" x14ac:dyDescent="0.3">
      <c r="I906">
        <v>903</v>
      </c>
      <c r="J906" s="14">
        <f t="shared" ca="1" si="382"/>
        <v>-60308</v>
      </c>
      <c r="K906" s="41">
        <f t="shared" ca="1" si="383"/>
        <v>18.78</v>
      </c>
      <c r="L906" s="41">
        <f t="shared" ca="1" si="384"/>
        <v>12.74</v>
      </c>
      <c r="M906" s="14">
        <f t="shared" ca="1" si="385"/>
        <v>5040</v>
      </c>
      <c r="N906" s="14">
        <f t="shared" ca="1" si="375"/>
        <v>20441.600000000006</v>
      </c>
      <c r="O906" s="41">
        <f t="shared" ca="1" si="386"/>
        <v>19.100000000000001</v>
      </c>
      <c r="P906" s="41">
        <f t="shared" ca="1" si="387"/>
        <v>12.82</v>
      </c>
      <c r="Q906" s="14">
        <f t="shared" ca="1" si="388"/>
        <v>5191</v>
      </c>
      <c r="R906" s="14">
        <f t="shared" ca="1" si="376"/>
        <v>22599.480000000007</v>
      </c>
      <c r="S906" s="41">
        <f t="shared" ca="1" si="389"/>
        <v>18.64</v>
      </c>
      <c r="T906" s="41">
        <f t="shared" ca="1" si="390"/>
        <v>13.19</v>
      </c>
      <c r="U906" s="14">
        <f t="shared" ca="1" si="391"/>
        <v>5065</v>
      </c>
      <c r="V906" s="14">
        <f t="shared" ca="1" si="377"/>
        <v>17604.250000000004</v>
      </c>
      <c r="W906" s="41">
        <f t="shared" ca="1" si="392"/>
        <v>19.12</v>
      </c>
      <c r="X906" s="41">
        <f t="shared" ca="1" si="393"/>
        <v>13.95</v>
      </c>
      <c r="Y906" s="14">
        <f t="shared" ca="1" si="394"/>
        <v>5191</v>
      </c>
      <c r="Z906" s="14">
        <f t="shared" ca="1" si="378"/>
        <v>16837.470000000008</v>
      </c>
      <c r="AA906" s="41">
        <f t="shared" ca="1" si="395"/>
        <v>18.71</v>
      </c>
      <c r="AB906" s="41">
        <f t="shared" ca="1" si="396"/>
        <v>13.04</v>
      </c>
      <c r="AC906" s="14">
        <f t="shared" ca="1" si="397"/>
        <v>5034</v>
      </c>
      <c r="AD906" s="14">
        <f t="shared" ca="1" si="379"/>
        <v>0</v>
      </c>
      <c r="AE906">
        <f t="shared" ca="1" si="380"/>
        <v>4</v>
      </c>
      <c r="AF906" s="46">
        <f t="shared" ca="1" si="381"/>
        <v>6799.7227390014041</v>
      </c>
      <c r="AH906" s="42">
        <f t="shared" ca="1" si="398"/>
        <v>0.23412985825149213</v>
      </c>
      <c r="AI906" s="42">
        <f t="shared" ca="1" si="398"/>
        <v>0.75998003238847944</v>
      </c>
      <c r="AJ906" s="42">
        <f t="shared" ca="1" si="398"/>
        <v>0.44166432740701023</v>
      </c>
      <c r="AK906" s="42">
        <f t="shared" ca="1" si="398"/>
        <v>0.5390650675071107</v>
      </c>
      <c r="AL906" s="42">
        <f t="shared" ca="1" si="398"/>
        <v>0.57885603313936729</v>
      </c>
      <c r="AM906" s="42">
        <f t="shared" ca="1" si="398"/>
        <v>0.23259656567989828</v>
      </c>
    </row>
    <row r="907" spans="9:39" x14ac:dyDescent="0.3">
      <c r="I907">
        <v>904</v>
      </c>
      <c r="J907" s="14">
        <f t="shared" ca="1" si="382"/>
        <v>-62559</v>
      </c>
      <c r="K907" s="41">
        <f t="shared" ca="1" si="383"/>
        <v>19.28</v>
      </c>
      <c r="L907" s="41">
        <f t="shared" ca="1" si="384"/>
        <v>13.76</v>
      </c>
      <c r="M907" s="14">
        <f t="shared" ca="1" si="385"/>
        <v>4957</v>
      </c>
      <c r="N907" s="14">
        <f t="shared" ca="1" si="375"/>
        <v>17362.640000000007</v>
      </c>
      <c r="O907" s="41">
        <f t="shared" ca="1" si="386"/>
        <v>18.53</v>
      </c>
      <c r="P907" s="41">
        <f t="shared" ca="1" si="387"/>
        <v>13.01</v>
      </c>
      <c r="Q907" s="14">
        <f t="shared" ca="1" si="388"/>
        <v>5067</v>
      </c>
      <c r="R907" s="14">
        <f t="shared" ca="1" si="376"/>
        <v>17969.840000000007</v>
      </c>
      <c r="S907" s="41">
        <f t="shared" ca="1" si="389"/>
        <v>18.420000000000002</v>
      </c>
      <c r="T907" s="41">
        <f t="shared" ca="1" si="390"/>
        <v>13.48</v>
      </c>
      <c r="U907" s="14">
        <f t="shared" ca="1" si="391"/>
        <v>5140</v>
      </c>
      <c r="V907" s="14">
        <f t="shared" ca="1" si="377"/>
        <v>15391.600000000006</v>
      </c>
      <c r="W907" s="41">
        <f t="shared" ca="1" si="392"/>
        <v>19.32</v>
      </c>
      <c r="X907" s="41">
        <f t="shared" ca="1" si="393"/>
        <v>12.67</v>
      </c>
      <c r="Y907" s="14">
        <f t="shared" ca="1" si="394"/>
        <v>5085</v>
      </c>
      <c r="Z907" s="14">
        <f t="shared" ca="1" si="378"/>
        <v>23815.25</v>
      </c>
      <c r="AA907" s="41">
        <f t="shared" ca="1" si="395"/>
        <v>18.09</v>
      </c>
      <c r="AB907" s="41">
        <f t="shared" ca="1" si="396"/>
        <v>12.76</v>
      </c>
      <c r="AC907" s="14">
        <f t="shared" ca="1" si="397"/>
        <v>4973</v>
      </c>
      <c r="AD907" s="14">
        <f t="shared" ca="1" si="379"/>
        <v>0</v>
      </c>
      <c r="AE907">
        <f t="shared" ca="1" si="380"/>
        <v>4</v>
      </c>
      <c r="AF907" s="46">
        <f t="shared" ca="1" si="381"/>
        <v>1510.3164663948296</v>
      </c>
      <c r="AH907" s="42">
        <f t="shared" ca="1" si="398"/>
        <v>7.773145342523291E-2</v>
      </c>
      <c r="AI907" s="42">
        <f t="shared" ca="1" si="398"/>
        <v>0.64319620086611506</v>
      </c>
      <c r="AJ907" s="42">
        <f t="shared" ca="1" si="398"/>
        <v>0.95766689383443349</v>
      </c>
      <c r="AK907" s="42">
        <f t="shared" ca="1" si="398"/>
        <v>0.21235875187719755</v>
      </c>
      <c r="AL907" s="42">
        <f t="shared" ca="1" si="398"/>
        <v>1.921226171478907E-2</v>
      </c>
      <c r="AM907" s="42">
        <f t="shared" ca="1" si="398"/>
        <v>0.25931038719593724</v>
      </c>
    </row>
    <row r="908" spans="9:39" x14ac:dyDescent="0.3">
      <c r="I908">
        <v>905</v>
      </c>
      <c r="J908" s="14">
        <f t="shared" ca="1" si="382"/>
        <v>-58454</v>
      </c>
      <c r="K908" s="41">
        <f t="shared" ca="1" si="383"/>
        <v>19.38</v>
      </c>
      <c r="L908" s="41">
        <f t="shared" ca="1" si="384"/>
        <v>12.61</v>
      </c>
      <c r="M908" s="14">
        <f t="shared" ca="1" si="385"/>
        <v>5307</v>
      </c>
      <c r="N908" s="14">
        <f t="shared" ca="1" si="375"/>
        <v>25928.39</v>
      </c>
      <c r="O908" s="41">
        <f t="shared" ca="1" si="386"/>
        <v>18.52</v>
      </c>
      <c r="P908" s="41">
        <f t="shared" ca="1" si="387"/>
        <v>12.85</v>
      </c>
      <c r="Q908" s="14">
        <f t="shared" ca="1" si="388"/>
        <v>5136</v>
      </c>
      <c r="R908" s="14">
        <f t="shared" ca="1" si="376"/>
        <v>19121.12</v>
      </c>
      <c r="S908" s="41">
        <f t="shared" ca="1" si="389"/>
        <v>19.37</v>
      </c>
      <c r="T908" s="41">
        <f t="shared" ca="1" si="390"/>
        <v>13.25</v>
      </c>
      <c r="U908" s="14">
        <f t="shared" ca="1" si="391"/>
        <v>5151</v>
      </c>
      <c r="V908" s="14">
        <f t="shared" ca="1" si="377"/>
        <v>21524.120000000006</v>
      </c>
      <c r="W908" s="41">
        <f t="shared" ca="1" si="392"/>
        <v>17.87</v>
      </c>
      <c r="X908" s="41">
        <f t="shared" ca="1" si="393"/>
        <v>12.71</v>
      </c>
      <c r="Y908" s="14">
        <f t="shared" ca="1" si="394"/>
        <v>5192</v>
      </c>
      <c r="Z908" s="14">
        <f t="shared" ca="1" si="378"/>
        <v>16790.72</v>
      </c>
      <c r="AA908" s="41">
        <f t="shared" ca="1" si="395"/>
        <v>18.170000000000002</v>
      </c>
      <c r="AB908" s="41">
        <f t="shared" ca="1" si="396"/>
        <v>13.86</v>
      </c>
      <c r="AC908" s="14">
        <f t="shared" ca="1" si="397"/>
        <v>5018</v>
      </c>
      <c r="AD908" s="14">
        <f t="shared" ca="1" si="379"/>
        <v>0</v>
      </c>
      <c r="AE908">
        <f t="shared" ca="1" si="380"/>
        <v>4</v>
      </c>
      <c r="AF908" s="46">
        <f t="shared" ca="1" si="381"/>
        <v>13581.474648687805</v>
      </c>
      <c r="AH908" s="42">
        <f t="shared" ca="1" si="398"/>
        <v>0.83934011471520886</v>
      </c>
      <c r="AI908" s="42">
        <f t="shared" ca="1" si="398"/>
        <v>0.430773007629492</v>
      </c>
      <c r="AJ908" s="42">
        <f t="shared" ca="1" si="398"/>
        <v>0.82789423027735576</v>
      </c>
      <c r="AK908" s="42">
        <f t="shared" ca="1" si="398"/>
        <v>0.58247442300077368</v>
      </c>
      <c r="AL908" s="42">
        <f t="shared" ca="1" si="398"/>
        <v>0.28963642062173267</v>
      </c>
      <c r="AM908" s="42">
        <f t="shared" ca="1" si="398"/>
        <v>0.34668675402594751</v>
      </c>
    </row>
    <row r="909" spans="9:39" x14ac:dyDescent="0.3">
      <c r="I909">
        <v>906</v>
      </c>
      <c r="J909" s="14">
        <f t="shared" ca="1" si="382"/>
        <v>-62025</v>
      </c>
      <c r="K909" s="41">
        <f t="shared" ca="1" si="383"/>
        <v>19.12</v>
      </c>
      <c r="L909" s="41">
        <f t="shared" ca="1" si="384"/>
        <v>13.55</v>
      </c>
      <c r="M909" s="14">
        <f t="shared" ca="1" si="385"/>
        <v>5029</v>
      </c>
      <c r="N909" s="14">
        <f t="shared" ca="1" si="375"/>
        <v>18011.530000000002</v>
      </c>
      <c r="O909" s="41">
        <f t="shared" ca="1" si="386"/>
        <v>19.420000000000002</v>
      </c>
      <c r="P909" s="41">
        <f t="shared" ca="1" si="387"/>
        <v>12.9</v>
      </c>
      <c r="Q909" s="14">
        <f t="shared" ca="1" si="388"/>
        <v>5082</v>
      </c>
      <c r="R909" s="14">
        <f t="shared" ca="1" si="376"/>
        <v>23134.640000000007</v>
      </c>
      <c r="S909" s="41">
        <f t="shared" ca="1" si="389"/>
        <v>18.899999999999999</v>
      </c>
      <c r="T909" s="41">
        <f t="shared" ca="1" si="390"/>
        <v>12.57</v>
      </c>
      <c r="U909" s="14">
        <f t="shared" ca="1" si="391"/>
        <v>5200</v>
      </c>
      <c r="V909" s="14">
        <f t="shared" ca="1" si="377"/>
        <v>22915.999999999993</v>
      </c>
      <c r="W909" s="41">
        <f t="shared" ca="1" si="392"/>
        <v>19.48</v>
      </c>
      <c r="X909" s="41">
        <f t="shared" ca="1" si="393"/>
        <v>13.54</v>
      </c>
      <c r="Y909" s="14">
        <f t="shared" ca="1" si="394"/>
        <v>5156</v>
      </c>
      <c r="Z909" s="14">
        <f t="shared" ca="1" si="378"/>
        <v>20626.640000000007</v>
      </c>
      <c r="AA909" s="41">
        <f t="shared" ca="1" si="395"/>
        <v>18.760000000000002</v>
      </c>
      <c r="AB909" s="41">
        <f t="shared" ca="1" si="396"/>
        <v>12.89</v>
      </c>
      <c r="AC909" s="14">
        <f t="shared" ca="1" si="397"/>
        <v>5011</v>
      </c>
      <c r="AD909" s="14">
        <f t="shared" ca="1" si="379"/>
        <v>0</v>
      </c>
      <c r="AE909">
        <f t="shared" ca="1" si="380"/>
        <v>4</v>
      </c>
      <c r="AF909" s="46">
        <f t="shared" ca="1" si="381"/>
        <v>10505.380191352271</v>
      </c>
      <c r="AH909" s="42">
        <f t="shared" ca="1" si="398"/>
        <v>0.69087534648113957</v>
      </c>
      <c r="AI909" s="42">
        <f t="shared" ca="1" si="398"/>
        <v>0.41280456010667665</v>
      </c>
      <c r="AJ909" s="42">
        <f t="shared" ca="1" si="398"/>
        <v>0.69466024478576593</v>
      </c>
      <c r="AK909" s="42">
        <f t="shared" ca="1" si="398"/>
        <v>0.65888919120053857</v>
      </c>
      <c r="AL909" s="42">
        <f t="shared" ca="1" si="398"/>
        <v>0.41915027363721735</v>
      </c>
      <c r="AM909" s="42">
        <f t="shared" ca="1" si="398"/>
        <v>0.23508192972740627</v>
      </c>
    </row>
    <row r="910" spans="9:39" x14ac:dyDescent="0.3">
      <c r="I910">
        <v>907</v>
      </c>
      <c r="J910" s="14">
        <f t="shared" ca="1" si="382"/>
        <v>-60801</v>
      </c>
      <c r="K910" s="41">
        <f t="shared" ca="1" si="383"/>
        <v>19.37</v>
      </c>
      <c r="L910" s="41">
        <f t="shared" ca="1" si="384"/>
        <v>13.36</v>
      </c>
      <c r="M910" s="14">
        <f t="shared" ca="1" si="385"/>
        <v>5046</v>
      </c>
      <c r="N910" s="14">
        <f t="shared" ca="1" si="375"/>
        <v>20326.460000000006</v>
      </c>
      <c r="O910" s="41">
        <f t="shared" ca="1" si="386"/>
        <v>19.43</v>
      </c>
      <c r="P910" s="41">
        <f t="shared" ca="1" si="387"/>
        <v>13.84</v>
      </c>
      <c r="Q910" s="14">
        <f t="shared" ca="1" si="388"/>
        <v>5164</v>
      </c>
      <c r="R910" s="14">
        <f t="shared" ca="1" si="376"/>
        <v>18866.759999999998</v>
      </c>
      <c r="S910" s="41">
        <f t="shared" ca="1" si="389"/>
        <v>18.41</v>
      </c>
      <c r="T910" s="41">
        <f t="shared" ca="1" si="390"/>
        <v>12.8</v>
      </c>
      <c r="U910" s="14">
        <f t="shared" ca="1" si="391"/>
        <v>5177</v>
      </c>
      <c r="V910" s="14">
        <f t="shared" ca="1" si="377"/>
        <v>19042.969999999998</v>
      </c>
      <c r="W910" s="41">
        <f t="shared" ca="1" si="392"/>
        <v>18.690000000000001</v>
      </c>
      <c r="X910" s="41">
        <f t="shared" ca="1" si="393"/>
        <v>13.34</v>
      </c>
      <c r="Y910" s="14">
        <f t="shared" ca="1" si="394"/>
        <v>5015</v>
      </c>
      <c r="Z910" s="14">
        <f t="shared" ca="1" si="378"/>
        <v>16830.250000000007</v>
      </c>
      <c r="AA910" s="41">
        <f t="shared" ca="1" si="395"/>
        <v>17.899999999999999</v>
      </c>
      <c r="AB910" s="41">
        <f t="shared" ca="1" si="396"/>
        <v>13.47</v>
      </c>
      <c r="AC910" s="14">
        <f t="shared" ca="1" si="397"/>
        <v>5024</v>
      </c>
      <c r="AD910" s="14">
        <f t="shared" ca="1" si="379"/>
        <v>12256.319999999989</v>
      </c>
      <c r="AE910">
        <f t="shared" ca="1" si="380"/>
        <v>5</v>
      </c>
      <c r="AF910" s="46">
        <f t="shared" ca="1" si="381"/>
        <v>12872.518281282499</v>
      </c>
      <c r="AH910" s="42">
        <f t="shared" ca="1" si="398"/>
        <v>0.18344003516856577</v>
      </c>
      <c r="AI910" s="42">
        <f t="shared" ca="1" si="398"/>
        <v>0.30740991942060059</v>
      </c>
      <c r="AJ910" s="42">
        <f t="shared" ca="1" si="398"/>
        <v>0.56444731308877305</v>
      </c>
      <c r="AK910" s="42">
        <f t="shared" ca="1" si="398"/>
        <v>0.17574417137761988</v>
      </c>
      <c r="AL910" s="42">
        <f t="shared" ca="1" si="398"/>
        <v>0.30621930824799526</v>
      </c>
      <c r="AM910" s="42">
        <f t="shared" ca="1" si="398"/>
        <v>0.8202371521142755</v>
      </c>
    </row>
    <row r="911" spans="9:39" x14ac:dyDescent="0.3">
      <c r="I911">
        <v>908</v>
      </c>
      <c r="J911" s="14">
        <f t="shared" ca="1" si="382"/>
        <v>-61246</v>
      </c>
      <c r="K911" s="41">
        <f t="shared" ca="1" si="383"/>
        <v>18.18</v>
      </c>
      <c r="L911" s="41">
        <f t="shared" ca="1" si="384"/>
        <v>13.59</v>
      </c>
      <c r="M911" s="14">
        <f t="shared" ca="1" si="385"/>
        <v>5017</v>
      </c>
      <c r="N911" s="14">
        <f t="shared" ca="1" si="375"/>
        <v>13028.029999999999</v>
      </c>
      <c r="O911" s="41">
        <f t="shared" ca="1" si="386"/>
        <v>17.940000000000001</v>
      </c>
      <c r="P911" s="41">
        <f t="shared" ca="1" si="387"/>
        <v>12.5</v>
      </c>
      <c r="Q911" s="14">
        <f t="shared" ca="1" si="388"/>
        <v>5103</v>
      </c>
      <c r="R911" s="14">
        <f t="shared" ca="1" si="376"/>
        <v>17760.320000000007</v>
      </c>
      <c r="S911" s="41">
        <f t="shared" ca="1" si="389"/>
        <v>17.86</v>
      </c>
      <c r="T911" s="41">
        <f t="shared" ca="1" si="390"/>
        <v>13.65</v>
      </c>
      <c r="U911" s="14">
        <f t="shared" ca="1" si="391"/>
        <v>4909</v>
      </c>
      <c r="V911" s="14">
        <f t="shared" ca="1" si="377"/>
        <v>10666.889999999996</v>
      </c>
      <c r="W911" s="41">
        <f t="shared" ca="1" si="392"/>
        <v>18.78</v>
      </c>
      <c r="X911" s="41">
        <f t="shared" ca="1" si="393"/>
        <v>13.32</v>
      </c>
      <c r="Y911" s="14">
        <f t="shared" ca="1" si="394"/>
        <v>5046</v>
      </c>
      <c r="Z911" s="14">
        <f t="shared" ca="1" si="378"/>
        <v>0</v>
      </c>
      <c r="AA911" s="41">
        <f t="shared" ca="1" si="395"/>
        <v>18.28</v>
      </c>
      <c r="AB911" s="41">
        <f t="shared" ca="1" si="396"/>
        <v>12.59</v>
      </c>
      <c r="AC911" s="14">
        <f t="shared" ca="1" si="397"/>
        <v>5034</v>
      </c>
      <c r="AD911" s="14">
        <f t="shared" ca="1" si="379"/>
        <v>0</v>
      </c>
      <c r="AE911">
        <f t="shared" ca="1" si="380"/>
        <v>3</v>
      </c>
      <c r="AF911" s="46">
        <f t="shared" ca="1" si="381"/>
        <v>-22823.261842338896</v>
      </c>
      <c r="AH911" s="42">
        <f t="shared" ca="1" si="398"/>
        <v>0.11435067561708223</v>
      </c>
      <c r="AI911" s="42">
        <f t="shared" ca="1" si="398"/>
        <v>0.94862497544892466</v>
      </c>
      <c r="AJ911" s="42">
        <f t="shared" ca="1" si="398"/>
        <v>5.3396905382596782E-2</v>
      </c>
      <c r="AK911" s="42">
        <f t="shared" ca="1" si="398"/>
        <v>0.13374540441056071</v>
      </c>
      <c r="AL911" s="42">
        <f t="shared" ca="1" si="398"/>
        <v>0.28092421354847352</v>
      </c>
      <c r="AM911" s="42">
        <f t="shared" ca="1" si="398"/>
        <v>4.3696991323843193E-2</v>
      </c>
    </row>
    <row r="912" spans="9:39" x14ac:dyDescent="0.3">
      <c r="I912">
        <v>909</v>
      </c>
      <c r="J912" s="14">
        <f t="shared" ca="1" si="382"/>
        <v>-62097</v>
      </c>
      <c r="K912" s="41">
        <f t="shared" ca="1" si="383"/>
        <v>18.14</v>
      </c>
      <c r="L912" s="41">
        <f t="shared" ca="1" si="384"/>
        <v>13.41</v>
      </c>
      <c r="M912" s="14">
        <f t="shared" ca="1" si="385"/>
        <v>5138</v>
      </c>
      <c r="N912" s="14">
        <f t="shared" ca="1" si="375"/>
        <v>14302.740000000002</v>
      </c>
      <c r="O912" s="41">
        <f t="shared" ca="1" si="386"/>
        <v>19.29</v>
      </c>
      <c r="P912" s="41">
        <f t="shared" ca="1" si="387"/>
        <v>13.66</v>
      </c>
      <c r="Q912" s="14">
        <f t="shared" ca="1" si="388"/>
        <v>5156</v>
      </c>
      <c r="R912" s="14">
        <f t="shared" ca="1" si="376"/>
        <v>19028.279999999995</v>
      </c>
      <c r="S912" s="41">
        <f t="shared" ca="1" si="389"/>
        <v>19.09</v>
      </c>
      <c r="T912" s="41">
        <f t="shared" ca="1" si="390"/>
        <v>12.84</v>
      </c>
      <c r="U912" s="14">
        <f t="shared" ca="1" si="391"/>
        <v>5022</v>
      </c>
      <c r="V912" s="14">
        <f t="shared" ca="1" si="377"/>
        <v>21387.5</v>
      </c>
      <c r="W912" s="41">
        <f t="shared" ca="1" si="392"/>
        <v>17.84</v>
      </c>
      <c r="X912" s="41">
        <f t="shared" ca="1" si="393"/>
        <v>12.78</v>
      </c>
      <c r="Y912" s="14">
        <f t="shared" ca="1" si="394"/>
        <v>5185</v>
      </c>
      <c r="Z912" s="14">
        <f t="shared" ca="1" si="378"/>
        <v>16236.100000000002</v>
      </c>
      <c r="AA912" s="41">
        <f t="shared" ca="1" si="395"/>
        <v>18.7</v>
      </c>
      <c r="AB912" s="41">
        <f t="shared" ca="1" si="396"/>
        <v>12.8</v>
      </c>
      <c r="AC912" s="14">
        <f t="shared" ca="1" si="397"/>
        <v>5166</v>
      </c>
      <c r="AD912" s="14">
        <f t="shared" ca="1" si="379"/>
        <v>0</v>
      </c>
      <c r="AE912">
        <f t="shared" ca="1" si="380"/>
        <v>4</v>
      </c>
      <c r="AF912" s="46">
        <f t="shared" ca="1" si="381"/>
        <v>-802.71533533720662</v>
      </c>
      <c r="AH912" s="42">
        <f t="shared" ca="1" si="398"/>
        <v>0.52672915140589038</v>
      </c>
      <c r="AI912" s="42">
        <f t="shared" ca="1" si="398"/>
        <v>0.75353150319703266</v>
      </c>
      <c r="AJ912" s="42">
        <f t="shared" ca="1" si="398"/>
        <v>0.58178826573919173</v>
      </c>
      <c r="AK912" s="42">
        <f t="shared" ca="1" si="398"/>
        <v>0.32677371513704456</v>
      </c>
      <c r="AL912" s="42">
        <f t="shared" ca="1" si="398"/>
        <v>0.27337466477628936</v>
      </c>
      <c r="AM912" s="42">
        <f t="shared" ca="1" si="398"/>
        <v>0.27583866175349503</v>
      </c>
    </row>
    <row r="913" spans="9:39" x14ac:dyDescent="0.3">
      <c r="I913">
        <v>910</v>
      </c>
      <c r="J913" s="14">
        <f t="shared" ca="1" si="382"/>
        <v>-63239</v>
      </c>
      <c r="K913" s="41">
        <f t="shared" ca="1" si="383"/>
        <v>18.190000000000001</v>
      </c>
      <c r="L913" s="41">
        <f t="shared" ca="1" si="384"/>
        <v>12.78</v>
      </c>
      <c r="M913" s="14">
        <f t="shared" ca="1" si="385"/>
        <v>5199</v>
      </c>
      <c r="N913" s="14">
        <f t="shared" ca="1" si="375"/>
        <v>18126.590000000011</v>
      </c>
      <c r="O913" s="41">
        <f t="shared" ca="1" si="386"/>
        <v>18.16</v>
      </c>
      <c r="P913" s="41">
        <f t="shared" ca="1" si="387"/>
        <v>12.94</v>
      </c>
      <c r="Q913" s="14">
        <f t="shared" ca="1" si="388"/>
        <v>5144</v>
      </c>
      <c r="R913" s="14">
        <f t="shared" ca="1" si="376"/>
        <v>16851.680000000004</v>
      </c>
      <c r="S913" s="41">
        <f t="shared" ca="1" si="389"/>
        <v>18.13</v>
      </c>
      <c r="T913" s="41">
        <f t="shared" ca="1" si="390"/>
        <v>13.16</v>
      </c>
      <c r="U913" s="14">
        <f t="shared" ca="1" si="391"/>
        <v>5008</v>
      </c>
      <c r="V913" s="14">
        <f t="shared" ca="1" si="377"/>
        <v>14889.759999999995</v>
      </c>
      <c r="W913" s="41">
        <f t="shared" ca="1" si="392"/>
        <v>18.87</v>
      </c>
      <c r="X913" s="41">
        <f t="shared" ca="1" si="393"/>
        <v>13.26</v>
      </c>
      <c r="Y913" s="14">
        <f t="shared" ca="1" si="394"/>
        <v>4901</v>
      </c>
      <c r="Z913" s="14">
        <f t="shared" ca="1" si="378"/>
        <v>17494.610000000004</v>
      </c>
      <c r="AA913" s="41">
        <f t="shared" ca="1" si="395"/>
        <v>19.07</v>
      </c>
      <c r="AB913" s="41">
        <f t="shared" ca="1" si="396"/>
        <v>13.03</v>
      </c>
      <c r="AC913" s="14">
        <f t="shared" ca="1" si="397"/>
        <v>5173</v>
      </c>
      <c r="AD913" s="14">
        <f t="shared" ca="1" si="379"/>
        <v>21244.920000000006</v>
      </c>
      <c r="AE913">
        <f t="shared" ca="1" si="380"/>
        <v>5</v>
      </c>
      <c r="AF913" s="46">
        <f t="shared" ca="1" si="381"/>
        <v>10466.067218360253</v>
      </c>
      <c r="AH913" s="42">
        <f t="shared" ca="1" si="398"/>
        <v>0.60515878958030456</v>
      </c>
      <c r="AI913" s="42">
        <f t="shared" ca="1" si="398"/>
        <v>0.44766405511239504</v>
      </c>
      <c r="AJ913" s="42">
        <f t="shared" ca="1" si="398"/>
        <v>0.17456819293192649</v>
      </c>
      <c r="AK913" s="42">
        <f t="shared" ca="1" si="398"/>
        <v>6.2921208076422541E-2</v>
      </c>
      <c r="AL913" s="42">
        <f t="shared" ca="1" si="398"/>
        <v>0.3664358677403291</v>
      </c>
      <c r="AM913" s="42">
        <f t="shared" ca="1" si="398"/>
        <v>0.97730008517244771</v>
      </c>
    </row>
    <row r="914" spans="9:39" x14ac:dyDescent="0.3">
      <c r="I914">
        <v>911</v>
      </c>
      <c r="J914" s="14">
        <f t="shared" ca="1" si="382"/>
        <v>-58407</v>
      </c>
      <c r="K914" s="41">
        <f t="shared" ca="1" si="383"/>
        <v>18.61</v>
      </c>
      <c r="L914" s="41">
        <f t="shared" ca="1" si="384"/>
        <v>13.78</v>
      </c>
      <c r="M914" s="14">
        <f t="shared" ca="1" si="385"/>
        <v>5351</v>
      </c>
      <c r="N914" s="14">
        <f t="shared" ca="1" si="375"/>
        <v>15845.330000000002</v>
      </c>
      <c r="O914" s="41">
        <f t="shared" ca="1" si="386"/>
        <v>18.53</v>
      </c>
      <c r="P914" s="41">
        <f t="shared" ca="1" si="387"/>
        <v>12.91</v>
      </c>
      <c r="Q914" s="14">
        <f t="shared" ca="1" si="388"/>
        <v>5231</v>
      </c>
      <c r="R914" s="14">
        <f t="shared" ca="1" si="376"/>
        <v>19398.220000000005</v>
      </c>
      <c r="S914" s="41">
        <f t="shared" ca="1" si="389"/>
        <v>17.899999999999999</v>
      </c>
      <c r="T914" s="41">
        <f t="shared" ca="1" si="390"/>
        <v>12.77</v>
      </c>
      <c r="U914" s="14">
        <f t="shared" ca="1" si="391"/>
        <v>5189</v>
      </c>
      <c r="V914" s="14">
        <f t="shared" ca="1" si="377"/>
        <v>16619.569999999996</v>
      </c>
      <c r="W914" s="41">
        <f t="shared" ca="1" si="392"/>
        <v>18.09</v>
      </c>
      <c r="X914" s="41">
        <f t="shared" ca="1" si="393"/>
        <v>12.76</v>
      </c>
      <c r="Y914" s="14">
        <f t="shared" ca="1" si="394"/>
        <v>5072</v>
      </c>
      <c r="Z914" s="14">
        <f t="shared" ca="1" si="378"/>
        <v>0</v>
      </c>
      <c r="AA914" s="41">
        <f t="shared" ca="1" si="395"/>
        <v>18.350000000000001</v>
      </c>
      <c r="AB914" s="41">
        <f t="shared" ca="1" si="396"/>
        <v>12.77</v>
      </c>
      <c r="AC914" s="14">
        <f t="shared" ca="1" si="397"/>
        <v>5019</v>
      </c>
      <c r="AD914" s="14">
        <f t="shared" ca="1" si="379"/>
        <v>0</v>
      </c>
      <c r="AE914">
        <f t="shared" ca="1" si="380"/>
        <v>3</v>
      </c>
      <c r="AF914" s="46">
        <f t="shared" ca="1" si="381"/>
        <v>-11547.280454132013</v>
      </c>
      <c r="AH914" s="42">
        <f t="shared" ca="1" si="398"/>
        <v>0.97150087393239304</v>
      </c>
      <c r="AI914" s="42">
        <f t="shared" ca="1" si="398"/>
        <v>0.980959525476226</v>
      </c>
      <c r="AJ914" s="42">
        <f t="shared" ca="1" si="398"/>
        <v>0.95186134317571947</v>
      </c>
      <c r="AK914" s="42">
        <f t="shared" ca="1" si="398"/>
        <v>0.87189687763100909</v>
      </c>
      <c r="AL914" s="42">
        <f t="shared" ca="1" si="398"/>
        <v>0.81526216708520149</v>
      </c>
      <c r="AM914" s="42">
        <f t="shared" ca="1" si="398"/>
        <v>5.4797171228821107E-2</v>
      </c>
    </row>
    <row r="915" spans="9:39" x14ac:dyDescent="0.3">
      <c r="I915">
        <v>912</v>
      </c>
      <c r="J915" s="14">
        <f t="shared" ca="1" si="382"/>
        <v>-59214</v>
      </c>
      <c r="K915" s="41">
        <f t="shared" ca="1" si="383"/>
        <v>17.91</v>
      </c>
      <c r="L915" s="41">
        <f t="shared" ca="1" si="384"/>
        <v>13.78</v>
      </c>
      <c r="M915" s="14">
        <f t="shared" ca="1" si="385"/>
        <v>4962</v>
      </c>
      <c r="N915" s="14">
        <f t="shared" ca="1" si="375"/>
        <v>10493.060000000005</v>
      </c>
      <c r="O915" s="41">
        <f t="shared" ca="1" si="386"/>
        <v>18.54</v>
      </c>
      <c r="P915" s="41">
        <f t="shared" ca="1" si="387"/>
        <v>13.18</v>
      </c>
      <c r="Q915" s="14">
        <f t="shared" ca="1" si="388"/>
        <v>4909</v>
      </c>
      <c r="R915" s="14">
        <f t="shared" ca="1" si="376"/>
        <v>16312.239999999998</v>
      </c>
      <c r="S915" s="41">
        <f t="shared" ca="1" si="389"/>
        <v>17.97</v>
      </c>
      <c r="T915" s="41">
        <f t="shared" ca="1" si="390"/>
        <v>12.66</v>
      </c>
      <c r="U915" s="14">
        <f t="shared" ca="1" si="391"/>
        <v>5115</v>
      </c>
      <c r="V915" s="14">
        <f t="shared" ca="1" si="377"/>
        <v>17160.649999999994</v>
      </c>
      <c r="W915" s="41">
        <f t="shared" ca="1" si="392"/>
        <v>18.489999999999998</v>
      </c>
      <c r="X915" s="41">
        <f t="shared" ca="1" si="393"/>
        <v>13.44</v>
      </c>
      <c r="Y915" s="14">
        <f t="shared" ca="1" si="394"/>
        <v>4988</v>
      </c>
      <c r="Z915" s="14">
        <f t="shared" ca="1" si="378"/>
        <v>15189.399999999994</v>
      </c>
      <c r="AA915" s="41">
        <f t="shared" ca="1" si="395"/>
        <v>18</v>
      </c>
      <c r="AB915" s="41">
        <f t="shared" ca="1" si="396"/>
        <v>12.84</v>
      </c>
      <c r="AC915" s="14">
        <f t="shared" ca="1" si="397"/>
        <v>5049</v>
      </c>
      <c r="AD915" s="14">
        <f t="shared" ca="1" si="379"/>
        <v>0</v>
      </c>
      <c r="AE915">
        <f t="shared" ca="1" si="380"/>
        <v>4</v>
      </c>
      <c r="AF915" s="46">
        <f t="shared" ca="1" si="381"/>
        <v>-7884.161439659526</v>
      </c>
      <c r="AH915" s="42">
        <f t="shared" ca="1" si="398"/>
        <v>1.6850130518442086E-4</v>
      </c>
      <c r="AI915" s="42">
        <f t="shared" ca="1" si="398"/>
        <v>7.7557892929626004E-2</v>
      </c>
      <c r="AJ915" s="42">
        <f t="shared" ca="1" si="398"/>
        <v>0.59767375779360632</v>
      </c>
      <c r="AK915" s="42">
        <f t="shared" ca="1" si="398"/>
        <v>1.8023905079780911E-2</v>
      </c>
      <c r="AL915" s="42">
        <f t="shared" ca="1" si="398"/>
        <v>0.79229342044287565</v>
      </c>
      <c r="AM915" s="42">
        <f t="shared" ca="1" si="398"/>
        <v>0.3594307278493114</v>
      </c>
    </row>
    <row r="916" spans="9:39" x14ac:dyDescent="0.3">
      <c r="I916">
        <v>913</v>
      </c>
      <c r="J916" s="14">
        <f t="shared" ca="1" si="382"/>
        <v>-63135</v>
      </c>
      <c r="K916" s="41">
        <f t="shared" ca="1" si="383"/>
        <v>19.12</v>
      </c>
      <c r="L916" s="41">
        <f t="shared" ca="1" si="384"/>
        <v>13.42</v>
      </c>
      <c r="M916" s="14">
        <f t="shared" ca="1" si="385"/>
        <v>5217</v>
      </c>
      <c r="N916" s="14">
        <f t="shared" ca="1" si="375"/>
        <v>19736.900000000005</v>
      </c>
      <c r="O916" s="41">
        <f t="shared" ca="1" si="386"/>
        <v>18.829999999999998</v>
      </c>
      <c r="P916" s="41">
        <f t="shared" ca="1" si="387"/>
        <v>12.66</v>
      </c>
      <c r="Q916" s="14">
        <f t="shared" ca="1" si="388"/>
        <v>4959</v>
      </c>
      <c r="R916" s="14">
        <f t="shared" ca="1" si="376"/>
        <v>20597.029999999992</v>
      </c>
      <c r="S916" s="41">
        <f t="shared" ca="1" si="389"/>
        <v>19.16</v>
      </c>
      <c r="T916" s="41">
        <f t="shared" ca="1" si="390"/>
        <v>13.78</v>
      </c>
      <c r="U916" s="14">
        <f t="shared" ca="1" si="391"/>
        <v>5104</v>
      </c>
      <c r="V916" s="14">
        <f t="shared" ca="1" si="377"/>
        <v>17459.520000000004</v>
      </c>
      <c r="W916" s="41">
        <f t="shared" ca="1" si="392"/>
        <v>18.09</v>
      </c>
      <c r="X916" s="41">
        <f t="shared" ca="1" si="393"/>
        <v>13.66</v>
      </c>
      <c r="Y916" s="14">
        <f t="shared" ca="1" si="394"/>
        <v>5095</v>
      </c>
      <c r="Z916" s="14">
        <f t="shared" ca="1" si="378"/>
        <v>12570.849999999999</v>
      </c>
      <c r="AA916" s="41">
        <f t="shared" ca="1" si="395"/>
        <v>18.93</v>
      </c>
      <c r="AB916" s="41">
        <f t="shared" ca="1" si="396"/>
        <v>13.1</v>
      </c>
      <c r="AC916" s="14">
        <f t="shared" ca="1" si="397"/>
        <v>5098</v>
      </c>
      <c r="AD916" s="14">
        <f t="shared" ca="1" si="379"/>
        <v>19721.34</v>
      </c>
      <c r="AE916">
        <f t="shared" ca="1" si="380"/>
        <v>5</v>
      </c>
      <c r="AF916" s="46">
        <f t="shared" ca="1" si="381"/>
        <v>12424.125605540237</v>
      </c>
      <c r="AH916" s="42">
        <f t="shared" ca="1" si="398"/>
        <v>0.84765913840375784</v>
      </c>
      <c r="AI916" s="42">
        <f t="shared" ca="1" si="398"/>
        <v>6.0512121333387903E-2</v>
      </c>
      <c r="AJ916" s="42">
        <f t="shared" ca="1" si="398"/>
        <v>0.11616371784831336</v>
      </c>
      <c r="AK916" s="42">
        <f t="shared" ca="1" si="398"/>
        <v>0.74464348966121452</v>
      </c>
      <c r="AL916" s="42">
        <f t="shared" ca="1" si="398"/>
        <v>0.32851308379317368</v>
      </c>
      <c r="AM916" s="42">
        <f t="shared" ca="1" si="398"/>
        <v>0.89279988351420048</v>
      </c>
    </row>
    <row r="917" spans="9:39" x14ac:dyDescent="0.3">
      <c r="I917">
        <v>914</v>
      </c>
      <c r="J917" s="14">
        <f t="shared" ca="1" si="382"/>
        <v>-60917</v>
      </c>
      <c r="K917" s="41">
        <f t="shared" ca="1" si="383"/>
        <v>19.43</v>
      </c>
      <c r="L917" s="41">
        <f t="shared" ca="1" si="384"/>
        <v>13.86</v>
      </c>
      <c r="M917" s="14">
        <f t="shared" ca="1" si="385"/>
        <v>5307</v>
      </c>
      <c r="N917" s="14">
        <f t="shared" ca="1" si="375"/>
        <v>19559.990000000002</v>
      </c>
      <c r="O917" s="41">
        <f t="shared" ca="1" si="386"/>
        <v>17.84</v>
      </c>
      <c r="P917" s="41">
        <f t="shared" ca="1" si="387"/>
        <v>13.22</v>
      </c>
      <c r="Q917" s="14">
        <f t="shared" ca="1" si="388"/>
        <v>5310</v>
      </c>
      <c r="R917" s="14">
        <f t="shared" ca="1" si="376"/>
        <v>14532.199999999997</v>
      </c>
      <c r="S917" s="41">
        <f t="shared" ca="1" si="389"/>
        <v>17.78</v>
      </c>
      <c r="T917" s="41">
        <f t="shared" ca="1" si="390"/>
        <v>13.72</v>
      </c>
      <c r="U917" s="14">
        <f t="shared" ca="1" si="391"/>
        <v>5000</v>
      </c>
      <c r="V917" s="14">
        <f t="shared" ca="1" si="377"/>
        <v>10300.000000000004</v>
      </c>
      <c r="W917" s="41">
        <f t="shared" ca="1" si="392"/>
        <v>17.82</v>
      </c>
      <c r="X917" s="41">
        <f t="shared" ca="1" si="393"/>
        <v>13.71</v>
      </c>
      <c r="Y917" s="14">
        <f t="shared" ca="1" si="394"/>
        <v>4944</v>
      </c>
      <c r="Z917" s="14">
        <f t="shared" ca="1" si="378"/>
        <v>10319.839999999997</v>
      </c>
      <c r="AA917" s="41">
        <f t="shared" ca="1" si="395"/>
        <v>18.55</v>
      </c>
      <c r="AB917" s="41">
        <f t="shared" ca="1" si="396"/>
        <v>12.59</v>
      </c>
      <c r="AC917" s="14">
        <f t="shared" ca="1" si="397"/>
        <v>5192</v>
      </c>
      <c r="AD917" s="14">
        <f t="shared" ca="1" si="379"/>
        <v>20944.320000000003</v>
      </c>
      <c r="AE917">
        <f t="shared" ca="1" si="380"/>
        <v>5</v>
      </c>
      <c r="AF917" s="46">
        <f t="shared" ca="1" si="381"/>
        <v>2776.0375474310249</v>
      </c>
      <c r="AH917" s="42">
        <f t="shared" ca="1" si="398"/>
        <v>0.81188503939441559</v>
      </c>
      <c r="AI917" s="42">
        <f t="shared" ca="1" si="398"/>
        <v>0.72244375229500479</v>
      </c>
      <c r="AJ917" s="42">
        <f t="shared" ca="1" si="398"/>
        <v>7.5519661471365906E-2</v>
      </c>
      <c r="AK917" s="42">
        <f t="shared" ca="1" si="398"/>
        <v>7.2788400764268069E-2</v>
      </c>
      <c r="AL917" s="42">
        <f t="shared" ca="1" si="398"/>
        <v>0.91710978654954611</v>
      </c>
      <c r="AM917" s="42">
        <f t="shared" ca="1" si="398"/>
        <v>0.85178712040011084</v>
      </c>
    </row>
    <row r="918" spans="9:39" x14ac:dyDescent="0.3">
      <c r="I918">
        <v>915</v>
      </c>
      <c r="J918" s="14">
        <f t="shared" ca="1" si="382"/>
        <v>-58676</v>
      </c>
      <c r="K918" s="41">
        <f t="shared" ca="1" si="383"/>
        <v>19.22</v>
      </c>
      <c r="L918" s="41">
        <f t="shared" ca="1" si="384"/>
        <v>13.55</v>
      </c>
      <c r="M918" s="14">
        <f t="shared" ca="1" si="385"/>
        <v>5121</v>
      </c>
      <c r="N918" s="14">
        <f t="shared" ca="1" si="375"/>
        <v>19036.069999999989</v>
      </c>
      <c r="O918" s="41">
        <f t="shared" ca="1" si="386"/>
        <v>18.59</v>
      </c>
      <c r="P918" s="41">
        <f t="shared" ca="1" si="387"/>
        <v>13.77</v>
      </c>
      <c r="Q918" s="14" t="b">
        <f t="shared" ca="1" si="388"/>
        <v>0</v>
      </c>
      <c r="R918" s="14">
        <f t="shared" ca="1" si="376"/>
        <v>-10000</v>
      </c>
      <c r="S918" s="41">
        <f t="shared" ca="1" si="389"/>
        <v>18.77</v>
      </c>
      <c r="T918" s="41">
        <f t="shared" ca="1" si="390"/>
        <v>13.49</v>
      </c>
      <c r="U918" s="14">
        <f t="shared" ca="1" si="391"/>
        <v>5166</v>
      </c>
      <c r="V918" s="14">
        <f t="shared" ca="1" si="377"/>
        <v>17276.479999999996</v>
      </c>
      <c r="W918" s="41">
        <f t="shared" ca="1" si="392"/>
        <v>18.21</v>
      </c>
      <c r="X918" s="41">
        <f t="shared" ca="1" si="393"/>
        <v>12.85</v>
      </c>
      <c r="Y918" s="14">
        <f t="shared" ca="1" si="394"/>
        <v>5112</v>
      </c>
      <c r="Z918" s="14">
        <f t="shared" ca="1" si="378"/>
        <v>17400.320000000007</v>
      </c>
      <c r="AA918" s="41">
        <f t="shared" ca="1" si="395"/>
        <v>18.18</v>
      </c>
      <c r="AB918" s="41">
        <f t="shared" ca="1" si="396"/>
        <v>13.79</v>
      </c>
      <c r="AC918" s="14">
        <f t="shared" ca="1" si="397"/>
        <v>5090</v>
      </c>
      <c r="AD918" s="14">
        <f t="shared" ca="1" si="379"/>
        <v>12345.100000000002</v>
      </c>
      <c r="AE918">
        <f t="shared" ca="1" si="380"/>
        <v>5</v>
      </c>
      <c r="AF918" s="46">
        <f t="shared" ca="1" si="381"/>
        <v>-11418.945250268285</v>
      </c>
      <c r="AH918" s="42">
        <f t="shared" ca="1" si="398"/>
        <v>0.50050016019324739</v>
      </c>
      <c r="AI918" s="42">
        <f t="shared" ca="1" si="398"/>
        <v>0.68005531940808539</v>
      </c>
      <c r="AJ918" s="42">
        <f t="shared" ca="1" si="398"/>
        <v>0.3966727193309797</v>
      </c>
      <c r="AK918" s="42">
        <f t="shared" ca="1" si="398"/>
        <v>0.61577904406117001</v>
      </c>
      <c r="AL918" s="42">
        <f t="shared" ca="1" si="398"/>
        <v>0.9056167439420798</v>
      </c>
      <c r="AM918" s="42">
        <f t="shared" ca="1" si="398"/>
        <v>0.96859110203799481</v>
      </c>
    </row>
    <row r="919" spans="9:39" x14ac:dyDescent="0.3">
      <c r="I919">
        <v>916</v>
      </c>
      <c r="J919" s="14">
        <f t="shared" ca="1" si="382"/>
        <v>-62352</v>
      </c>
      <c r="K919" s="41">
        <f t="shared" ca="1" si="383"/>
        <v>17.75</v>
      </c>
      <c r="L919" s="41">
        <f t="shared" ca="1" si="384"/>
        <v>13.1</v>
      </c>
      <c r="M919" s="14">
        <f t="shared" ca="1" si="385"/>
        <v>5099</v>
      </c>
      <c r="N919" s="14">
        <f t="shared" ca="1" si="375"/>
        <v>13710.350000000002</v>
      </c>
      <c r="O919" s="41">
        <f t="shared" ca="1" si="386"/>
        <v>18.12</v>
      </c>
      <c r="P919" s="41">
        <f t="shared" ca="1" si="387"/>
        <v>12.67</v>
      </c>
      <c r="Q919" s="14" t="b">
        <f t="shared" ca="1" si="388"/>
        <v>0</v>
      </c>
      <c r="R919" s="14">
        <f t="shared" ca="1" si="376"/>
        <v>-10000</v>
      </c>
      <c r="S919" s="41">
        <f t="shared" ca="1" si="389"/>
        <v>17.899999999999999</v>
      </c>
      <c r="T919" s="41">
        <f t="shared" ca="1" si="390"/>
        <v>13.21</v>
      </c>
      <c r="U919" s="14">
        <f t="shared" ca="1" si="391"/>
        <v>5018</v>
      </c>
      <c r="V919" s="14">
        <f t="shared" ca="1" si="377"/>
        <v>13534.419999999987</v>
      </c>
      <c r="W919" s="41">
        <f t="shared" ca="1" si="392"/>
        <v>18.59</v>
      </c>
      <c r="X919" s="41">
        <f t="shared" ca="1" si="393"/>
        <v>12.91</v>
      </c>
      <c r="Y919" s="14">
        <f t="shared" ca="1" si="394"/>
        <v>5074</v>
      </c>
      <c r="Z919" s="14">
        <f t="shared" ca="1" si="378"/>
        <v>18820.32</v>
      </c>
      <c r="AA919" s="41">
        <f t="shared" ca="1" si="395"/>
        <v>19</v>
      </c>
      <c r="AB919" s="41">
        <f t="shared" ca="1" si="396"/>
        <v>12.8</v>
      </c>
      <c r="AC919" s="14">
        <f t="shared" ca="1" si="397"/>
        <v>5196</v>
      </c>
      <c r="AD919" s="14">
        <f t="shared" ca="1" si="379"/>
        <v>22215.199999999997</v>
      </c>
      <c r="AE919">
        <f t="shared" ca="1" si="380"/>
        <v>5</v>
      </c>
      <c r="AF919" s="46">
        <f t="shared" ca="1" si="381"/>
        <v>-14571.665996875825</v>
      </c>
      <c r="AH919" s="42">
        <f t="shared" ca="1" si="398"/>
        <v>0.50020562748149899</v>
      </c>
      <c r="AI919" s="42">
        <f t="shared" ca="1" si="398"/>
        <v>0.37354658545705022</v>
      </c>
      <c r="AJ919" s="42">
        <f t="shared" ca="1" si="398"/>
        <v>0.21597632185280713</v>
      </c>
      <c r="AK919" s="42">
        <f t="shared" ca="1" si="398"/>
        <v>0.49927760768657237</v>
      </c>
      <c r="AL919" s="42">
        <f t="shared" ca="1" si="398"/>
        <v>0.90819607204668396</v>
      </c>
      <c r="AM919" s="42">
        <f t="shared" ca="1" si="398"/>
        <v>0.70987574661929698</v>
      </c>
    </row>
    <row r="920" spans="9:39" x14ac:dyDescent="0.3">
      <c r="I920">
        <v>917</v>
      </c>
      <c r="J920" s="14">
        <f t="shared" ca="1" si="382"/>
        <v>-62725</v>
      </c>
      <c r="K920" s="41">
        <f t="shared" ca="1" si="383"/>
        <v>18.97</v>
      </c>
      <c r="L920" s="41">
        <f t="shared" ca="1" si="384"/>
        <v>12.5</v>
      </c>
      <c r="M920" s="14">
        <f t="shared" ca="1" si="385"/>
        <v>5264</v>
      </c>
      <c r="N920" s="14">
        <f t="shared" ca="1" si="375"/>
        <v>24058.079999999994</v>
      </c>
      <c r="O920" s="41">
        <f t="shared" ca="1" si="386"/>
        <v>19.100000000000001</v>
      </c>
      <c r="P920" s="41">
        <f t="shared" ca="1" si="387"/>
        <v>13.52</v>
      </c>
      <c r="Q920" s="14">
        <f t="shared" ca="1" si="388"/>
        <v>5289</v>
      </c>
      <c r="R920" s="14">
        <f t="shared" ca="1" si="376"/>
        <v>19512.62000000001</v>
      </c>
      <c r="S920" s="41">
        <f t="shared" ca="1" si="389"/>
        <v>19.28</v>
      </c>
      <c r="T920" s="41">
        <f t="shared" ca="1" si="390"/>
        <v>12.53</v>
      </c>
      <c r="U920" s="14">
        <f t="shared" ca="1" si="391"/>
        <v>5146</v>
      </c>
      <c r="V920" s="14">
        <f t="shared" ca="1" si="377"/>
        <v>24735.500000000007</v>
      </c>
      <c r="W920" s="41">
        <f t="shared" ca="1" si="392"/>
        <v>19.079999999999998</v>
      </c>
      <c r="X920" s="41">
        <f t="shared" ca="1" si="393"/>
        <v>12.59</v>
      </c>
      <c r="Y920" s="14">
        <f t="shared" ca="1" si="394"/>
        <v>5146</v>
      </c>
      <c r="Z920" s="14">
        <f t="shared" ca="1" si="378"/>
        <v>23397.539999999994</v>
      </c>
      <c r="AA920" s="41">
        <f t="shared" ca="1" si="395"/>
        <v>19.48</v>
      </c>
      <c r="AB920" s="41">
        <f t="shared" ca="1" si="396"/>
        <v>12.64</v>
      </c>
      <c r="AC920" s="14">
        <f t="shared" ca="1" si="397"/>
        <v>5197</v>
      </c>
      <c r="AD920" s="14">
        <f t="shared" ca="1" si="379"/>
        <v>0</v>
      </c>
      <c r="AE920">
        <f t="shared" ca="1" si="380"/>
        <v>4</v>
      </c>
      <c r="AF920" s="46">
        <f t="shared" ca="1" si="381"/>
        <v>15697.085063157285</v>
      </c>
      <c r="AH920" s="42">
        <f t="shared" ca="1" si="398"/>
        <v>0.94139192641864844</v>
      </c>
      <c r="AI920" s="42">
        <f t="shared" ca="1" si="398"/>
        <v>0.94838046366468187</v>
      </c>
      <c r="AJ920" s="42">
        <f t="shared" ca="1" si="398"/>
        <v>0.80878087318247227</v>
      </c>
      <c r="AK920" s="42">
        <f t="shared" ca="1" si="398"/>
        <v>0.47722962408242986</v>
      </c>
      <c r="AL920" s="42">
        <f t="shared" ca="1" si="398"/>
        <v>0.97365241466655628</v>
      </c>
      <c r="AM920" s="42">
        <f t="shared" ca="1" si="398"/>
        <v>0.65367286262312785</v>
      </c>
    </row>
    <row r="921" spans="9:39" x14ac:dyDescent="0.3">
      <c r="I921">
        <v>918</v>
      </c>
      <c r="J921" s="14">
        <f t="shared" ca="1" si="382"/>
        <v>-63079</v>
      </c>
      <c r="K921" s="41">
        <f t="shared" ca="1" si="383"/>
        <v>18.829999999999998</v>
      </c>
      <c r="L921" s="41">
        <f t="shared" ca="1" si="384"/>
        <v>12.82</v>
      </c>
      <c r="M921" s="14">
        <f t="shared" ca="1" si="385"/>
        <v>5051</v>
      </c>
      <c r="N921" s="14">
        <f t="shared" ca="1" si="375"/>
        <v>20356.509999999991</v>
      </c>
      <c r="O921" s="41">
        <f t="shared" ca="1" si="386"/>
        <v>19.07</v>
      </c>
      <c r="P921" s="41">
        <f t="shared" ca="1" si="387"/>
        <v>12.51</v>
      </c>
      <c r="Q921" s="14">
        <f t="shared" ca="1" si="388"/>
        <v>5065</v>
      </c>
      <c r="R921" s="14">
        <f t="shared" ca="1" si="376"/>
        <v>23226.400000000001</v>
      </c>
      <c r="S921" s="41">
        <f t="shared" ca="1" si="389"/>
        <v>18.53</v>
      </c>
      <c r="T921" s="41">
        <f t="shared" ca="1" si="390"/>
        <v>12.53</v>
      </c>
      <c r="U921" s="14">
        <f t="shared" ca="1" si="391"/>
        <v>5027</v>
      </c>
      <c r="V921" s="14">
        <f t="shared" ca="1" si="377"/>
        <v>20162.000000000007</v>
      </c>
      <c r="W921" s="41">
        <f t="shared" ca="1" si="392"/>
        <v>19.100000000000001</v>
      </c>
      <c r="X921" s="41">
        <f t="shared" ca="1" si="393"/>
        <v>13.36</v>
      </c>
      <c r="Y921" s="14">
        <f t="shared" ca="1" si="394"/>
        <v>5020</v>
      </c>
      <c r="Z921" s="14">
        <f t="shared" ca="1" si="378"/>
        <v>18814.80000000001</v>
      </c>
      <c r="AA921" s="41">
        <f t="shared" ca="1" si="395"/>
        <v>18.32</v>
      </c>
      <c r="AB921" s="41">
        <f t="shared" ca="1" si="396"/>
        <v>12.88</v>
      </c>
      <c r="AC921" s="14">
        <f t="shared" ca="1" si="397"/>
        <v>5134</v>
      </c>
      <c r="AD921" s="14">
        <f t="shared" ca="1" si="379"/>
        <v>0</v>
      </c>
      <c r="AE921">
        <f t="shared" ca="1" si="380"/>
        <v>4</v>
      </c>
      <c r="AF921" s="46">
        <f t="shared" ca="1" si="381"/>
        <v>8139.7696895432537</v>
      </c>
      <c r="AH921" s="42">
        <f t="shared" ca="1" si="398"/>
        <v>0.16094169837534689</v>
      </c>
      <c r="AI921" s="42">
        <f t="shared" ca="1" si="398"/>
        <v>0.54052496468942213</v>
      </c>
      <c r="AJ921" s="42">
        <f t="shared" ca="1" si="398"/>
        <v>0.5396405622315481</v>
      </c>
      <c r="AK921" s="42">
        <f t="shared" ca="1" si="398"/>
        <v>0.58392667582461355</v>
      </c>
      <c r="AL921" s="42">
        <f t="shared" ca="1" si="398"/>
        <v>0.51283458949131033</v>
      </c>
      <c r="AM921" s="42">
        <f t="shared" ca="1" si="398"/>
        <v>0.2144753523857077</v>
      </c>
    </row>
    <row r="922" spans="9:39" x14ac:dyDescent="0.3">
      <c r="I922">
        <v>919</v>
      </c>
      <c r="J922" s="14">
        <f t="shared" ca="1" si="382"/>
        <v>-61392</v>
      </c>
      <c r="K922" s="41">
        <f t="shared" ca="1" si="383"/>
        <v>18.52</v>
      </c>
      <c r="L922" s="41">
        <f t="shared" ca="1" si="384"/>
        <v>12.67</v>
      </c>
      <c r="M922" s="14">
        <f t="shared" ca="1" si="385"/>
        <v>5087</v>
      </c>
      <c r="N922" s="14">
        <f t="shared" ca="1" si="375"/>
        <v>19758.949999999997</v>
      </c>
      <c r="O922" s="41">
        <f t="shared" ca="1" si="386"/>
        <v>19.27</v>
      </c>
      <c r="P922" s="41">
        <f t="shared" ca="1" si="387"/>
        <v>12.8</v>
      </c>
      <c r="Q922" s="14">
        <f t="shared" ca="1" si="388"/>
        <v>5041</v>
      </c>
      <c r="R922" s="14">
        <f t="shared" ca="1" si="376"/>
        <v>22615.269999999993</v>
      </c>
      <c r="S922" s="41">
        <f t="shared" ca="1" si="389"/>
        <v>18.68</v>
      </c>
      <c r="T922" s="41">
        <f t="shared" ca="1" si="390"/>
        <v>14</v>
      </c>
      <c r="U922" s="14">
        <f t="shared" ca="1" si="391"/>
        <v>4950</v>
      </c>
      <c r="V922" s="14">
        <f t="shared" ca="1" si="377"/>
        <v>13166</v>
      </c>
      <c r="W922" s="41">
        <f t="shared" ca="1" si="392"/>
        <v>18.32</v>
      </c>
      <c r="X922" s="41">
        <f t="shared" ca="1" si="393"/>
        <v>13.69</v>
      </c>
      <c r="Y922" s="14">
        <f t="shared" ca="1" si="394"/>
        <v>5150</v>
      </c>
      <c r="Z922" s="14">
        <f t="shared" ca="1" si="378"/>
        <v>13844.500000000004</v>
      </c>
      <c r="AA922" s="41">
        <f t="shared" ca="1" si="395"/>
        <v>18.53</v>
      </c>
      <c r="AB922" s="41">
        <f t="shared" ca="1" si="396"/>
        <v>13.32</v>
      </c>
      <c r="AC922" s="14">
        <f t="shared" ca="1" si="397"/>
        <v>5040</v>
      </c>
      <c r="AD922" s="14">
        <f t="shared" ca="1" si="379"/>
        <v>16258.400000000005</v>
      </c>
      <c r="AE922">
        <f t="shared" ca="1" si="380"/>
        <v>5</v>
      </c>
      <c r="AF922" s="46">
        <f t="shared" ca="1" si="381"/>
        <v>10892.282204446148</v>
      </c>
      <c r="AH922" s="42">
        <f t="shared" ca="1" si="398"/>
        <v>0.15751068864319751</v>
      </c>
      <c r="AI922" s="42">
        <f t="shared" ca="1" si="398"/>
        <v>0.29220772970593645</v>
      </c>
      <c r="AJ922" s="42">
        <f t="shared" ca="1" si="398"/>
        <v>9.8424195963586092E-2</v>
      </c>
      <c r="AK922" s="42">
        <f t="shared" ca="1" si="398"/>
        <v>0.98969313235381839</v>
      </c>
      <c r="AL922" s="42">
        <f t="shared" ca="1" si="398"/>
        <v>0.58285111708314996</v>
      </c>
      <c r="AM922" s="42">
        <f t="shared" ca="1" si="398"/>
        <v>0.96808481989679684</v>
      </c>
    </row>
    <row r="923" spans="9:39" x14ac:dyDescent="0.3">
      <c r="I923">
        <v>920</v>
      </c>
      <c r="J923" s="14">
        <f t="shared" ca="1" si="382"/>
        <v>-58806</v>
      </c>
      <c r="K923" s="41">
        <f t="shared" ca="1" si="383"/>
        <v>18.95</v>
      </c>
      <c r="L923" s="41">
        <f t="shared" ca="1" si="384"/>
        <v>13.1</v>
      </c>
      <c r="M923" s="14">
        <f t="shared" ca="1" si="385"/>
        <v>5190</v>
      </c>
      <c r="N923" s="14">
        <f t="shared" ca="1" si="375"/>
        <v>20361.499999999996</v>
      </c>
      <c r="O923" s="41">
        <f t="shared" ca="1" si="386"/>
        <v>18</v>
      </c>
      <c r="P923" s="41">
        <f t="shared" ca="1" si="387"/>
        <v>13.38</v>
      </c>
      <c r="Q923" s="14" t="b">
        <f t="shared" ca="1" si="388"/>
        <v>0</v>
      </c>
      <c r="R923" s="14">
        <f t="shared" ca="1" si="376"/>
        <v>-10000</v>
      </c>
      <c r="S923" s="41">
        <f t="shared" ca="1" si="389"/>
        <v>19.059999999999999</v>
      </c>
      <c r="T923" s="41">
        <f t="shared" ca="1" si="390"/>
        <v>13.43</v>
      </c>
      <c r="U923" s="14">
        <f t="shared" ca="1" si="391"/>
        <v>5183</v>
      </c>
      <c r="V923" s="14">
        <f t="shared" ca="1" si="377"/>
        <v>19180.289999999994</v>
      </c>
      <c r="W923" s="41">
        <f t="shared" ca="1" si="392"/>
        <v>17.809999999999999</v>
      </c>
      <c r="X923" s="41">
        <f t="shared" ca="1" si="393"/>
        <v>13.5</v>
      </c>
      <c r="Y923" s="14">
        <f t="shared" ca="1" si="394"/>
        <v>4920</v>
      </c>
      <c r="Z923" s="14">
        <f t="shared" ca="1" si="378"/>
        <v>11205.199999999993</v>
      </c>
      <c r="AA923" s="41">
        <f t="shared" ca="1" si="395"/>
        <v>19.45</v>
      </c>
      <c r="AB923" s="41">
        <f t="shared" ca="1" si="396"/>
        <v>12.63</v>
      </c>
      <c r="AC923" s="14">
        <f t="shared" ca="1" si="397"/>
        <v>5098</v>
      </c>
      <c r="AD923" s="14">
        <f t="shared" ca="1" si="379"/>
        <v>0</v>
      </c>
      <c r="AE923">
        <f t="shared" ca="1" si="380"/>
        <v>4</v>
      </c>
      <c r="AF923" s="46">
        <f t="shared" ca="1" si="381"/>
        <v>-22186.125360872818</v>
      </c>
      <c r="AH923" s="42">
        <f t="shared" ca="1" si="398"/>
        <v>0.23542251895891975</v>
      </c>
      <c r="AI923" s="42">
        <f t="shared" ca="1" si="398"/>
        <v>0.23936124111547152</v>
      </c>
      <c r="AJ923" s="42">
        <f t="shared" ca="1" si="398"/>
        <v>0.19560502600521956</v>
      </c>
      <c r="AK923" s="42">
        <f t="shared" ca="1" si="398"/>
        <v>6.2725297317432704E-2</v>
      </c>
      <c r="AL923" s="42">
        <f t="shared" ca="1" si="398"/>
        <v>0.80172701656079182</v>
      </c>
      <c r="AM923" s="42">
        <f t="shared" ca="1" si="398"/>
        <v>0.50121730973069611</v>
      </c>
    </row>
    <row r="924" spans="9:39" x14ac:dyDescent="0.3">
      <c r="I924">
        <v>921</v>
      </c>
      <c r="J924" s="14">
        <f t="shared" ca="1" si="382"/>
        <v>-60650</v>
      </c>
      <c r="K924" s="41">
        <f t="shared" ca="1" si="383"/>
        <v>19.38</v>
      </c>
      <c r="L924" s="41">
        <f t="shared" ca="1" si="384"/>
        <v>12.54</v>
      </c>
      <c r="M924" s="14">
        <f t="shared" ca="1" si="385"/>
        <v>5143</v>
      </c>
      <c r="N924" s="14">
        <f t="shared" ca="1" si="375"/>
        <v>25178.120000000003</v>
      </c>
      <c r="O924" s="41">
        <f t="shared" ca="1" si="386"/>
        <v>19.5</v>
      </c>
      <c r="P924" s="41">
        <f t="shared" ca="1" si="387"/>
        <v>13.1</v>
      </c>
      <c r="Q924" s="14">
        <f t="shared" ca="1" si="388"/>
        <v>5363</v>
      </c>
      <c r="R924" s="14">
        <f t="shared" ca="1" si="376"/>
        <v>24323.200000000004</v>
      </c>
      <c r="S924" s="41">
        <f t="shared" ca="1" si="389"/>
        <v>17.84</v>
      </c>
      <c r="T924" s="41">
        <f t="shared" ca="1" si="390"/>
        <v>12.93</v>
      </c>
      <c r="U924" s="14">
        <f t="shared" ca="1" si="391"/>
        <v>4981</v>
      </c>
      <c r="V924" s="14">
        <f t="shared" ca="1" si="377"/>
        <v>14456.71</v>
      </c>
      <c r="W924" s="41">
        <f t="shared" ca="1" si="392"/>
        <v>19.09</v>
      </c>
      <c r="X924" s="41">
        <f t="shared" ca="1" si="393"/>
        <v>13.86</v>
      </c>
      <c r="Y924" s="14">
        <f t="shared" ca="1" si="394"/>
        <v>5098</v>
      </c>
      <c r="Z924" s="14">
        <f t="shared" ca="1" si="378"/>
        <v>16662.54</v>
      </c>
      <c r="AA924" s="41">
        <f t="shared" ca="1" si="395"/>
        <v>18.47</v>
      </c>
      <c r="AB924" s="41">
        <f t="shared" ca="1" si="396"/>
        <v>12.68</v>
      </c>
      <c r="AC924" s="14">
        <f t="shared" ca="1" si="397"/>
        <v>5041</v>
      </c>
      <c r="AD924" s="14">
        <f t="shared" ca="1" si="379"/>
        <v>0</v>
      </c>
      <c r="AE924">
        <f t="shared" ca="1" si="380"/>
        <v>4</v>
      </c>
      <c r="AF924" s="46">
        <f t="shared" ca="1" si="381"/>
        <v>9515.9713572044602</v>
      </c>
      <c r="AH924" s="42">
        <f t="shared" ca="1" si="398"/>
        <v>0.32685852260435644</v>
      </c>
      <c r="AI924" s="42">
        <f t="shared" ca="1" si="398"/>
        <v>0.75252849986451831</v>
      </c>
      <c r="AJ924" s="42">
        <f t="shared" ca="1" si="398"/>
        <v>7.8543588311986712E-2</v>
      </c>
      <c r="AK924" s="42">
        <f t="shared" ca="1" si="398"/>
        <v>0.82593404843589002</v>
      </c>
      <c r="AL924" s="42">
        <f t="shared" ca="1" si="398"/>
        <v>0.71462354630211711</v>
      </c>
      <c r="AM924" s="42">
        <f t="shared" ca="1" si="398"/>
        <v>0.16459168885146258</v>
      </c>
    </row>
    <row r="925" spans="9:39" x14ac:dyDescent="0.3">
      <c r="I925">
        <v>922</v>
      </c>
      <c r="J925" s="14">
        <f t="shared" ca="1" si="382"/>
        <v>-60989</v>
      </c>
      <c r="K925" s="41">
        <f t="shared" ca="1" si="383"/>
        <v>18.18</v>
      </c>
      <c r="L925" s="41">
        <f t="shared" ca="1" si="384"/>
        <v>12.9</v>
      </c>
      <c r="M925" s="14">
        <f t="shared" ca="1" si="385"/>
        <v>5307</v>
      </c>
      <c r="N925" s="14">
        <f t="shared" ca="1" si="375"/>
        <v>18020.959999999995</v>
      </c>
      <c r="O925" s="41">
        <f t="shared" ca="1" si="386"/>
        <v>18.95</v>
      </c>
      <c r="P925" s="41">
        <f t="shared" ca="1" si="387"/>
        <v>13.2</v>
      </c>
      <c r="Q925" s="14">
        <f t="shared" ca="1" si="388"/>
        <v>5121</v>
      </c>
      <c r="R925" s="14">
        <f t="shared" ca="1" si="376"/>
        <v>19445.75</v>
      </c>
      <c r="S925" s="41">
        <f t="shared" ca="1" si="389"/>
        <v>18.07</v>
      </c>
      <c r="T925" s="41">
        <f t="shared" ca="1" si="390"/>
        <v>13.95</v>
      </c>
      <c r="U925" s="14">
        <f t="shared" ca="1" si="391"/>
        <v>5127</v>
      </c>
      <c r="V925" s="14">
        <f t="shared" ca="1" si="377"/>
        <v>11123.240000000005</v>
      </c>
      <c r="W925" s="41">
        <f t="shared" ca="1" si="392"/>
        <v>18.559999999999999</v>
      </c>
      <c r="X925" s="41">
        <f t="shared" ca="1" si="393"/>
        <v>12.52</v>
      </c>
      <c r="Y925" s="14">
        <f t="shared" ca="1" si="394"/>
        <v>5003</v>
      </c>
      <c r="Z925" s="14">
        <f t="shared" ca="1" si="378"/>
        <v>20218.119999999995</v>
      </c>
      <c r="AA925" s="41">
        <f t="shared" ca="1" si="395"/>
        <v>19.010000000000002</v>
      </c>
      <c r="AB925" s="41">
        <f t="shared" ca="1" si="396"/>
        <v>13.23</v>
      </c>
      <c r="AC925" s="14">
        <f t="shared" ca="1" si="397"/>
        <v>5012</v>
      </c>
      <c r="AD925" s="14">
        <f t="shared" ca="1" si="379"/>
        <v>18969.360000000004</v>
      </c>
      <c r="AE925">
        <f t="shared" ca="1" si="380"/>
        <v>5</v>
      </c>
      <c r="AF925" s="46">
        <f t="shared" ca="1" si="381"/>
        <v>12120.278071891345</v>
      </c>
      <c r="AH925" s="42">
        <f t="shared" ca="1" si="398"/>
        <v>0.90955506663073404</v>
      </c>
      <c r="AI925" s="42">
        <f t="shared" ca="1" si="398"/>
        <v>0.23079761133340893</v>
      </c>
      <c r="AJ925" s="42">
        <f t="shared" ca="1" si="398"/>
        <v>0.41859111964142548</v>
      </c>
      <c r="AK925" s="42">
        <f t="shared" ca="1" si="398"/>
        <v>0.40527551082535584</v>
      </c>
      <c r="AL925" s="42">
        <f t="shared" ca="1" si="398"/>
        <v>0.59561855405798148</v>
      </c>
      <c r="AM925" s="42">
        <f t="shared" ca="1" si="398"/>
        <v>0.88965081763837772</v>
      </c>
    </row>
    <row r="926" spans="9:39" x14ac:dyDescent="0.3">
      <c r="I926">
        <v>923</v>
      </c>
      <c r="J926" s="14">
        <f t="shared" ca="1" si="382"/>
        <v>-59269</v>
      </c>
      <c r="K926" s="41">
        <f t="shared" ca="1" si="383"/>
        <v>18.600000000000001</v>
      </c>
      <c r="L926" s="41">
        <f t="shared" ca="1" si="384"/>
        <v>13.02</v>
      </c>
      <c r="M926" s="14">
        <f t="shared" ca="1" si="385"/>
        <v>5190</v>
      </c>
      <c r="N926" s="14">
        <f t="shared" ca="1" si="375"/>
        <v>18960.200000000008</v>
      </c>
      <c r="O926" s="41">
        <f t="shared" ca="1" si="386"/>
        <v>17.77</v>
      </c>
      <c r="P926" s="41">
        <f t="shared" ca="1" si="387"/>
        <v>13.87</v>
      </c>
      <c r="Q926" s="14">
        <f t="shared" ca="1" si="388"/>
        <v>5122</v>
      </c>
      <c r="R926" s="14">
        <f t="shared" ca="1" si="376"/>
        <v>9975.8000000000029</v>
      </c>
      <c r="S926" s="41">
        <f t="shared" ca="1" si="389"/>
        <v>18.12</v>
      </c>
      <c r="T926" s="41">
        <f t="shared" ca="1" si="390"/>
        <v>12.93</v>
      </c>
      <c r="U926" s="14">
        <f t="shared" ca="1" si="391"/>
        <v>5033</v>
      </c>
      <c r="V926" s="14">
        <f t="shared" ca="1" si="377"/>
        <v>16121.270000000008</v>
      </c>
      <c r="W926" s="41">
        <f t="shared" ca="1" si="392"/>
        <v>17.989999999999998</v>
      </c>
      <c r="X926" s="41">
        <f t="shared" ca="1" si="393"/>
        <v>13.38</v>
      </c>
      <c r="Y926" s="14">
        <f t="shared" ca="1" si="394"/>
        <v>5004</v>
      </c>
      <c r="Z926" s="14">
        <f t="shared" ca="1" si="378"/>
        <v>13068.439999999988</v>
      </c>
      <c r="AA926" s="41">
        <f t="shared" ca="1" si="395"/>
        <v>17.739999999999998</v>
      </c>
      <c r="AB926" s="41">
        <f t="shared" ca="1" si="396"/>
        <v>12.77</v>
      </c>
      <c r="AC926" s="14">
        <f t="shared" ca="1" si="397"/>
        <v>5015</v>
      </c>
      <c r="AD926" s="14">
        <f t="shared" ca="1" si="379"/>
        <v>14924.549999999996</v>
      </c>
      <c r="AE926">
        <f t="shared" ca="1" si="380"/>
        <v>5</v>
      </c>
      <c r="AF926" s="46">
        <f t="shared" ca="1" si="381"/>
        <v>2392.5068430132719</v>
      </c>
      <c r="AH926" s="42">
        <f t="shared" ca="1" si="398"/>
        <v>0.34804748367784</v>
      </c>
      <c r="AI926" s="42">
        <f t="shared" ca="1" si="398"/>
        <v>0.10391627111555601</v>
      </c>
      <c r="AJ926" s="42">
        <f t="shared" ca="1" si="398"/>
        <v>0.7728337850969037</v>
      </c>
      <c r="AK926" s="42">
        <f t="shared" ca="1" si="398"/>
        <v>0.52899001114302246</v>
      </c>
      <c r="AL926" s="42">
        <f t="shared" ca="1" si="398"/>
        <v>0.4911843319629936</v>
      </c>
      <c r="AM926" s="42">
        <f t="shared" ca="1" si="398"/>
        <v>0.88579151839332404</v>
      </c>
    </row>
    <row r="927" spans="9:39" x14ac:dyDescent="0.3">
      <c r="I927">
        <v>924</v>
      </c>
      <c r="J927" s="14">
        <f t="shared" ca="1" si="382"/>
        <v>-61282</v>
      </c>
      <c r="K927" s="41">
        <f t="shared" ca="1" si="383"/>
        <v>17.82</v>
      </c>
      <c r="L927" s="41">
        <f t="shared" ca="1" si="384"/>
        <v>12.74</v>
      </c>
      <c r="M927" s="14">
        <f t="shared" ca="1" si="385"/>
        <v>5023</v>
      </c>
      <c r="N927" s="14">
        <f t="shared" ca="1" si="375"/>
        <v>15516.84</v>
      </c>
      <c r="O927" s="41">
        <f t="shared" ca="1" si="386"/>
        <v>17.93</v>
      </c>
      <c r="P927" s="41">
        <f t="shared" ca="1" si="387"/>
        <v>13.82</v>
      </c>
      <c r="Q927" s="14">
        <f t="shared" ca="1" si="388"/>
        <v>4921</v>
      </c>
      <c r="R927" s="14">
        <f t="shared" ca="1" si="376"/>
        <v>10225.309999999998</v>
      </c>
      <c r="S927" s="41">
        <f t="shared" ca="1" si="389"/>
        <v>18.05</v>
      </c>
      <c r="T927" s="41">
        <f t="shared" ca="1" si="390"/>
        <v>13.21</v>
      </c>
      <c r="U927" s="14">
        <f t="shared" ca="1" si="391"/>
        <v>4942</v>
      </c>
      <c r="V927" s="14">
        <f t="shared" ca="1" si="377"/>
        <v>13919.279999999999</v>
      </c>
      <c r="W927" s="41">
        <f t="shared" ca="1" si="392"/>
        <v>18.71</v>
      </c>
      <c r="X927" s="41">
        <f t="shared" ca="1" si="393"/>
        <v>13.96</v>
      </c>
      <c r="Y927" s="14">
        <f t="shared" ca="1" si="394"/>
        <v>5158</v>
      </c>
      <c r="Z927" s="14">
        <f t="shared" ca="1" si="378"/>
        <v>14500.5</v>
      </c>
      <c r="AA927" s="41">
        <f t="shared" ca="1" si="395"/>
        <v>19.010000000000002</v>
      </c>
      <c r="AB927" s="41">
        <f t="shared" ca="1" si="396"/>
        <v>12.89</v>
      </c>
      <c r="AC927" s="14">
        <f t="shared" ca="1" si="397"/>
        <v>5161</v>
      </c>
      <c r="AD927" s="14">
        <f t="shared" ca="1" si="379"/>
        <v>0</v>
      </c>
      <c r="AE927">
        <f t="shared" ca="1" si="380"/>
        <v>4</v>
      </c>
      <c r="AF927" s="46">
        <f t="shared" ca="1" si="381"/>
        <v>-13556.917115436259</v>
      </c>
      <c r="AH927" s="42">
        <f t="shared" ca="1" si="398"/>
        <v>0.15994109659322442</v>
      </c>
      <c r="AI927" s="42">
        <f t="shared" ca="1" si="398"/>
        <v>7.3006484159703344E-2</v>
      </c>
      <c r="AJ927" s="42">
        <f t="shared" ca="1" si="398"/>
        <v>1.4302452579139091E-2</v>
      </c>
      <c r="AK927" s="42">
        <f t="shared" ca="1" si="398"/>
        <v>0.23315586741044558</v>
      </c>
      <c r="AL927" s="42">
        <f t="shared" ca="1" si="398"/>
        <v>0.30624601539869711</v>
      </c>
      <c r="AM927" s="42">
        <f t="shared" ca="1" si="398"/>
        <v>0.58917144987744985</v>
      </c>
    </row>
    <row r="928" spans="9:39" x14ac:dyDescent="0.3">
      <c r="I928">
        <v>925</v>
      </c>
      <c r="J928" s="14">
        <f t="shared" ca="1" si="382"/>
        <v>-61004</v>
      </c>
      <c r="K928" s="41">
        <f t="shared" ca="1" si="383"/>
        <v>17.989999999999998</v>
      </c>
      <c r="L928" s="41">
        <f t="shared" ca="1" si="384"/>
        <v>13.02</v>
      </c>
      <c r="M928" s="14">
        <f t="shared" ca="1" si="385"/>
        <v>5138</v>
      </c>
      <c r="N928" s="14">
        <f t="shared" ca="1" si="375"/>
        <v>15535.859999999993</v>
      </c>
      <c r="O928" s="41">
        <f t="shared" ca="1" si="386"/>
        <v>17.739999999999998</v>
      </c>
      <c r="P928" s="41">
        <f t="shared" ca="1" si="387"/>
        <v>13.71</v>
      </c>
      <c r="Q928" s="14">
        <f t="shared" ca="1" si="388"/>
        <v>5009</v>
      </c>
      <c r="R928" s="14">
        <f t="shared" ca="1" si="376"/>
        <v>10186.26999999999</v>
      </c>
      <c r="S928" s="41">
        <f t="shared" ca="1" si="389"/>
        <v>17.84</v>
      </c>
      <c r="T928" s="41">
        <f t="shared" ca="1" si="390"/>
        <v>13.12</v>
      </c>
      <c r="U928" s="14">
        <f t="shared" ca="1" si="391"/>
        <v>5169</v>
      </c>
      <c r="V928" s="14">
        <f t="shared" ca="1" si="377"/>
        <v>14397.680000000004</v>
      </c>
      <c r="W928" s="41">
        <f t="shared" ca="1" si="392"/>
        <v>19.32</v>
      </c>
      <c r="X928" s="41">
        <f t="shared" ca="1" si="393"/>
        <v>13.34</v>
      </c>
      <c r="Y928" s="14">
        <f t="shared" ca="1" si="394"/>
        <v>5153</v>
      </c>
      <c r="Z928" s="14">
        <f t="shared" ca="1" si="378"/>
        <v>20814.940000000002</v>
      </c>
      <c r="AA928" s="41">
        <f t="shared" ca="1" si="395"/>
        <v>18.3</v>
      </c>
      <c r="AB928" s="41">
        <f t="shared" ca="1" si="396"/>
        <v>13.83</v>
      </c>
      <c r="AC928" s="14">
        <f t="shared" ca="1" si="397"/>
        <v>4930</v>
      </c>
      <c r="AD928" s="14">
        <f t="shared" ca="1" si="379"/>
        <v>0</v>
      </c>
      <c r="AE928">
        <f t="shared" ca="1" si="380"/>
        <v>4</v>
      </c>
      <c r="AF928" s="46">
        <f t="shared" ca="1" si="381"/>
        <v>-8213.0494634479674</v>
      </c>
      <c r="AH928" s="42">
        <f t="shared" ca="1" si="398"/>
        <v>0.57117320839476982</v>
      </c>
      <c r="AI928" s="42">
        <f t="shared" ca="1" si="398"/>
        <v>0.41100431055321263</v>
      </c>
      <c r="AJ928" s="42">
        <f t="shared" ca="1" si="398"/>
        <v>0.87066382355019523</v>
      </c>
      <c r="AK928" s="42">
        <f t="shared" ca="1" si="398"/>
        <v>0.70581272694534491</v>
      </c>
      <c r="AL928" s="42">
        <f t="shared" ca="1" si="398"/>
        <v>1.028103933099167E-2</v>
      </c>
      <c r="AM928" s="42">
        <f t="shared" ca="1" si="398"/>
        <v>0.56403918749226079</v>
      </c>
    </row>
    <row r="929" spans="9:39" x14ac:dyDescent="0.3">
      <c r="I929">
        <v>926</v>
      </c>
      <c r="J929" s="14">
        <f t="shared" ca="1" si="382"/>
        <v>-61391</v>
      </c>
      <c r="K929" s="41">
        <f t="shared" ca="1" si="383"/>
        <v>19.07</v>
      </c>
      <c r="L929" s="41">
        <f t="shared" ca="1" si="384"/>
        <v>13.69</v>
      </c>
      <c r="M929" s="14">
        <f t="shared" ca="1" si="385"/>
        <v>5126</v>
      </c>
      <c r="N929" s="14">
        <f t="shared" ca="1" si="375"/>
        <v>17577.880000000005</v>
      </c>
      <c r="O929" s="41">
        <f t="shared" ca="1" si="386"/>
        <v>17.78</v>
      </c>
      <c r="P929" s="41">
        <f t="shared" ca="1" si="387"/>
        <v>13.33</v>
      </c>
      <c r="Q929" s="14" t="b">
        <f t="shared" ca="1" si="388"/>
        <v>0</v>
      </c>
      <c r="R929" s="14">
        <f t="shared" ca="1" si="376"/>
        <v>-10000</v>
      </c>
      <c r="S929" s="41">
        <f t="shared" ca="1" si="389"/>
        <v>17.920000000000002</v>
      </c>
      <c r="T929" s="41">
        <f t="shared" ca="1" si="390"/>
        <v>12.74</v>
      </c>
      <c r="U929" s="14">
        <f t="shared" ca="1" si="391"/>
        <v>5054</v>
      </c>
      <c r="V929" s="14">
        <f t="shared" ca="1" si="377"/>
        <v>16179.720000000008</v>
      </c>
      <c r="W929" s="41">
        <f t="shared" ca="1" si="392"/>
        <v>19.09</v>
      </c>
      <c r="X929" s="41">
        <f t="shared" ca="1" si="393"/>
        <v>13.74</v>
      </c>
      <c r="Y929" s="14">
        <f t="shared" ca="1" si="394"/>
        <v>5026</v>
      </c>
      <c r="Z929" s="14">
        <f t="shared" ca="1" si="378"/>
        <v>16889.099999999999</v>
      </c>
      <c r="AA929" s="41">
        <f t="shared" ca="1" si="395"/>
        <v>17.8</v>
      </c>
      <c r="AB929" s="41">
        <f t="shared" ca="1" si="396"/>
        <v>13.9</v>
      </c>
      <c r="AC929" s="14">
        <f t="shared" ca="1" si="397"/>
        <v>5199</v>
      </c>
      <c r="AD929" s="14">
        <f t="shared" ca="1" si="379"/>
        <v>0</v>
      </c>
      <c r="AE929">
        <f t="shared" ca="1" si="380"/>
        <v>4</v>
      </c>
      <c r="AF929" s="46">
        <f t="shared" ca="1" si="381"/>
        <v>-25231.608250856967</v>
      </c>
      <c r="AH929" s="42">
        <f t="shared" ca="1" si="398"/>
        <v>0.4865604223026978</v>
      </c>
      <c r="AI929" s="42">
        <f t="shared" ca="1" si="398"/>
        <v>0.66307529000763499</v>
      </c>
      <c r="AJ929" s="42">
        <f t="shared" ca="1" si="398"/>
        <v>0.93579999155382565</v>
      </c>
      <c r="AK929" s="42">
        <f t="shared" ca="1" si="398"/>
        <v>0.34846287928401021</v>
      </c>
      <c r="AL929" s="42">
        <f t="shared" ca="1" si="398"/>
        <v>0.72993494254766811</v>
      </c>
      <c r="AM929" s="42">
        <f t="shared" ca="1" si="398"/>
        <v>0.12546431334251806</v>
      </c>
    </row>
    <row r="930" spans="9:39" x14ac:dyDescent="0.3">
      <c r="I930">
        <v>927</v>
      </c>
      <c r="J930" s="14">
        <f t="shared" ca="1" si="382"/>
        <v>-60914</v>
      </c>
      <c r="K930" s="41">
        <f t="shared" ca="1" si="383"/>
        <v>18.82</v>
      </c>
      <c r="L930" s="41">
        <f t="shared" ca="1" si="384"/>
        <v>13.42</v>
      </c>
      <c r="M930" s="14">
        <f t="shared" ca="1" si="385"/>
        <v>5201</v>
      </c>
      <c r="N930" s="14">
        <f t="shared" ca="1" si="375"/>
        <v>18085.400000000001</v>
      </c>
      <c r="O930" s="41">
        <f t="shared" ca="1" si="386"/>
        <v>18.739999999999998</v>
      </c>
      <c r="P930" s="41">
        <f t="shared" ca="1" si="387"/>
        <v>12.79</v>
      </c>
      <c r="Q930" s="14">
        <f t="shared" ca="1" si="388"/>
        <v>5200</v>
      </c>
      <c r="R930" s="14">
        <f t="shared" ca="1" si="376"/>
        <v>20939.999999999996</v>
      </c>
      <c r="S930" s="41">
        <f t="shared" ca="1" si="389"/>
        <v>19.3</v>
      </c>
      <c r="T930" s="41">
        <f t="shared" ca="1" si="390"/>
        <v>12.95</v>
      </c>
      <c r="U930" s="14">
        <f t="shared" ca="1" si="391"/>
        <v>5135</v>
      </c>
      <c r="V930" s="14">
        <f t="shared" ca="1" si="377"/>
        <v>22607.250000000007</v>
      </c>
      <c r="W930" s="41">
        <f t="shared" ca="1" si="392"/>
        <v>18.18</v>
      </c>
      <c r="X930" s="41">
        <f t="shared" ca="1" si="393"/>
        <v>12.82</v>
      </c>
      <c r="Y930" s="14">
        <f t="shared" ca="1" si="394"/>
        <v>5046</v>
      </c>
      <c r="Z930" s="14">
        <f t="shared" ca="1" si="378"/>
        <v>17046.559999999998</v>
      </c>
      <c r="AA930" s="41">
        <f t="shared" ca="1" si="395"/>
        <v>18.72</v>
      </c>
      <c r="AB930" s="41">
        <f t="shared" ca="1" si="396"/>
        <v>13.03</v>
      </c>
      <c r="AC930" s="14">
        <f t="shared" ca="1" si="397"/>
        <v>5107</v>
      </c>
      <c r="AD930" s="14">
        <f t="shared" ca="1" si="379"/>
        <v>19058.829999999998</v>
      </c>
      <c r="AE930">
        <f t="shared" ca="1" si="380"/>
        <v>5</v>
      </c>
      <c r="AF930" s="46">
        <f t="shared" ca="1" si="381"/>
        <v>20292.495511518136</v>
      </c>
      <c r="AH930" s="42">
        <f t="shared" ca="1" si="398"/>
        <v>0.84555567264209053</v>
      </c>
      <c r="AI930" s="42">
        <f t="shared" ca="1" si="398"/>
        <v>0.16674472515295546</v>
      </c>
      <c r="AJ930" s="42">
        <f t="shared" ca="1" si="398"/>
        <v>0.20610105606717066</v>
      </c>
      <c r="AK930" s="42">
        <f t="shared" ca="1" si="398"/>
        <v>0.97811576556702184</v>
      </c>
      <c r="AL930" s="42">
        <f t="shared" ca="1" si="398"/>
        <v>0.15535826929821905</v>
      </c>
      <c r="AM930" s="42">
        <f t="shared" ca="1" si="398"/>
        <v>0.73852112817136795</v>
      </c>
    </row>
    <row r="931" spans="9:39" x14ac:dyDescent="0.3">
      <c r="I931">
        <v>928</v>
      </c>
      <c r="J931" s="14">
        <f t="shared" ca="1" si="382"/>
        <v>-59793</v>
      </c>
      <c r="K931" s="41">
        <f t="shared" ca="1" si="383"/>
        <v>18.68</v>
      </c>
      <c r="L931" s="41">
        <f t="shared" ca="1" si="384"/>
        <v>13.13</v>
      </c>
      <c r="M931" s="14">
        <f t="shared" ca="1" si="385"/>
        <v>4921</v>
      </c>
      <c r="N931" s="14">
        <f t="shared" ca="1" si="375"/>
        <v>17311.549999999996</v>
      </c>
      <c r="O931" s="41">
        <f t="shared" ca="1" si="386"/>
        <v>19.32</v>
      </c>
      <c r="P931" s="41">
        <f t="shared" ca="1" si="387"/>
        <v>13.44</v>
      </c>
      <c r="Q931" s="14">
        <f t="shared" ca="1" si="388"/>
        <v>5006</v>
      </c>
      <c r="R931" s="14">
        <f t="shared" ca="1" si="376"/>
        <v>19435.280000000002</v>
      </c>
      <c r="S931" s="41">
        <f t="shared" ca="1" si="389"/>
        <v>19.45</v>
      </c>
      <c r="T931" s="41">
        <f t="shared" ca="1" si="390"/>
        <v>12.84</v>
      </c>
      <c r="U931" s="14">
        <f t="shared" ca="1" si="391"/>
        <v>4987</v>
      </c>
      <c r="V931" s="14">
        <f t="shared" ca="1" si="377"/>
        <v>22964.07</v>
      </c>
      <c r="W931" s="41">
        <f t="shared" ca="1" si="392"/>
        <v>18.260000000000002</v>
      </c>
      <c r="X931" s="41">
        <f t="shared" ca="1" si="393"/>
        <v>13.97</v>
      </c>
      <c r="Y931" s="14">
        <f t="shared" ca="1" si="394"/>
        <v>5033</v>
      </c>
      <c r="Z931" s="14">
        <f t="shared" ca="1" si="378"/>
        <v>11591.570000000003</v>
      </c>
      <c r="AA931" s="41">
        <f t="shared" ca="1" si="395"/>
        <v>18.559999999999999</v>
      </c>
      <c r="AB931" s="41">
        <f t="shared" ca="1" si="396"/>
        <v>13.71</v>
      </c>
      <c r="AC931" s="14">
        <f t="shared" ca="1" si="397"/>
        <v>5141</v>
      </c>
      <c r="AD931" s="14">
        <f t="shared" ca="1" si="379"/>
        <v>0</v>
      </c>
      <c r="AE931">
        <f t="shared" ca="1" si="380"/>
        <v>4</v>
      </c>
      <c r="AF931" s="46">
        <f t="shared" ca="1" si="381"/>
        <v>2168.5529122261387</v>
      </c>
      <c r="AH931" s="42">
        <f t="shared" ca="1" si="398"/>
        <v>7.9385191809531408E-2</v>
      </c>
      <c r="AI931" s="42">
        <f t="shared" ca="1" si="398"/>
        <v>0.66638397699802066</v>
      </c>
      <c r="AJ931" s="42">
        <f t="shared" ca="1" si="398"/>
        <v>7.1632895516075989E-2</v>
      </c>
      <c r="AK931" s="42">
        <f t="shared" ca="1" si="398"/>
        <v>0.55346350667466093</v>
      </c>
      <c r="AL931" s="42">
        <f t="shared" ca="1" si="398"/>
        <v>0.55095615162574008</v>
      </c>
      <c r="AM931" s="42">
        <f t="shared" ca="1" si="398"/>
        <v>0.15797390480574824</v>
      </c>
    </row>
    <row r="932" spans="9:39" x14ac:dyDescent="0.3">
      <c r="I932">
        <v>929</v>
      </c>
      <c r="J932" s="14">
        <f t="shared" ca="1" si="382"/>
        <v>-59782</v>
      </c>
      <c r="K932" s="41">
        <f t="shared" ca="1" si="383"/>
        <v>18.87</v>
      </c>
      <c r="L932" s="41">
        <f t="shared" ca="1" si="384"/>
        <v>13.3</v>
      </c>
      <c r="M932" s="14">
        <f t="shared" ca="1" si="385"/>
        <v>5035</v>
      </c>
      <c r="N932" s="14">
        <f t="shared" ca="1" si="375"/>
        <v>18044.95</v>
      </c>
      <c r="O932" s="41">
        <f t="shared" ca="1" si="386"/>
        <v>18.38</v>
      </c>
      <c r="P932" s="41">
        <f t="shared" ca="1" si="387"/>
        <v>13.1</v>
      </c>
      <c r="Q932" s="14" t="b">
        <f t="shared" ca="1" si="388"/>
        <v>0</v>
      </c>
      <c r="R932" s="14">
        <f t="shared" ca="1" si="376"/>
        <v>-10000</v>
      </c>
      <c r="S932" s="41">
        <f t="shared" ca="1" si="389"/>
        <v>18.760000000000002</v>
      </c>
      <c r="T932" s="41">
        <f t="shared" ca="1" si="390"/>
        <v>12.61</v>
      </c>
      <c r="U932" s="14">
        <f t="shared" ca="1" si="391"/>
        <v>5008</v>
      </c>
      <c r="V932" s="14">
        <f t="shared" ca="1" si="377"/>
        <v>20799.200000000012</v>
      </c>
      <c r="W932" s="41">
        <f t="shared" ca="1" si="392"/>
        <v>17.760000000000002</v>
      </c>
      <c r="X932" s="41">
        <f t="shared" ca="1" si="393"/>
        <v>13.85</v>
      </c>
      <c r="Y932" s="14">
        <f t="shared" ca="1" si="394"/>
        <v>5190</v>
      </c>
      <c r="Z932" s="14">
        <f t="shared" ca="1" si="378"/>
        <v>10292.900000000009</v>
      </c>
      <c r="AA932" s="41">
        <f t="shared" ca="1" si="395"/>
        <v>18.559999999999999</v>
      </c>
      <c r="AB932" s="41">
        <f t="shared" ca="1" si="396"/>
        <v>13.49</v>
      </c>
      <c r="AC932" s="14">
        <f t="shared" ca="1" si="397"/>
        <v>5181</v>
      </c>
      <c r="AD932" s="14">
        <f t="shared" ca="1" si="379"/>
        <v>0</v>
      </c>
      <c r="AE932">
        <f t="shared" ca="1" si="380"/>
        <v>4</v>
      </c>
      <c r="AF932" s="46">
        <f t="shared" ca="1" si="381"/>
        <v>-24567.996609721944</v>
      </c>
      <c r="AH932" s="42">
        <f t="shared" ca="1" si="398"/>
        <v>0.43535547289037846</v>
      </c>
      <c r="AI932" s="42">
        <f t="shared" ca="1" si="398"/>
        <v>0.16274010320765331</v>
      </c>
      <c r="AJ932" s="42">
        <f t="shared" ca="1" si="398"/>
        <v>0.30786309547501123</v>
      </c>
      <c r="AK932" s="42">
        <f t="shared" ca="1" si="398"/>
        <v>0.78882053744056435</v>
      </c>
      <c r="AL932" s="42">
        <f t="shared" ca="1" si="398"/>
        <v>0.97376665600631074</v>
      </c>
      <c r="AM932" s="42">
        <f t="shared" ca="1" si="398"/>
        <v>0.35200529258516144</v>
      </c>
    </row>
    <row r="933" spans="9:39" x14ac:dyDescent="0.3">
      <c r="I933">
        <v>930</v>
      </c>
      <c r="J933" s="14">
        <f t="shared" ca="1" si="382"/>
        <v>-58576</v>
      </c>
      <c r="K933" s="41">
        <f t="shared" ca="1" si="383"/>
        <v>18.32</v>
      </c>
      <c r="L933" s="41">
        <f t="shared" ca="1" si="384"/>
        <v>13.57</v>
      </c>
      <c r="M933" s="14">
        <f t="shared" ca="1" si="385"/>
        <v>5167</v>
      </c>
      <c r="N933" s="14">
        <f t="shared" ca="1" si="375"/>
        <v>14543.25</v>
      </c>
      <c r="O933" s="41">
        <f t="shared" ca="1" si="386"/>
        <v>18.37</v>
      </c>
      <c r="P933" s="41">
        <f t="shared" ca="1" si="387"/>
        <v>13.27</v>
      </c>
      <c r="Q933" s="14">
        <f t="shared" ca="1" si="388"/>
        <v>5102</v>
      </c>
      <c r="R933" s="14">
        <f t="shared" ca="1" si="376"/>
        <v>16020.200000000008</v>
      </c>
      <c r="S933" s="41">
        <f t="shared" ca="1" si="389"/>
        <v>18.809999999999999</v>
      </c>
      <c r="T933" s="41">
        <f t="shared" ca="1" si="390"/>
        <v>13.95</v>
      </c>
      <c r="U933" s="14">
        <f t="shared" ca="1" si="391"/>
        <v>5089</v>
      </c>
      <c r="V933" s="14">
        <f t="shared" ca="1" si="377"/>
        <v>14732.539999999997</v>
      </c>
      <c r="W933" s="41">
        <f t="shared" ca="1" si="392"/>
        <v>18.32</v>
      </c>
      <c r="X933" s="41">
        <f t="shared" ca="1" si="393"/>
        <v>13.62</v>
      </c>
      <c r="Y933" s="14">
        <f t="shared" ca="1" si="394"/>
        <v>5148</v>
      </c>
      <c r="Z933" s="14">
        <f t="shared" ca="1" si="378"/>
        <v>14195.600000000006</v>
      </c>
      <c r="AA933" s="41">
        <f t="shared" ca="1" si="395"/>
        <v>19.329999999999998</v>
      </c>
      <c r="AB933" s="41">
        <f t="shared" ca="1" si="396"/>
        <v>12.98</v>
      </c>
      <c r="AC933" s="14">
        <f t="shared" ca="1" si="397"/>
        <v>5097</v>
      </c>
      <c r="AD933" s="14">
        <f t="shared" ca="1" si="379"/>
        <v>22365.94999999999</v>
      </c>
      <c r="AE933">
        <f t="shared" ca="1" si="380"/>
        <v>5</v>
      </c>
      <c r="AF933" s="46">
        <f t="shared" ca="1" si="381"/>
        <v>9178.3741013654471</v>
      </c>
      <c r="AH933" s="42">
        <f t="shared" ca="1" si="398"/>
        <v>0.28920122155758687</v>
      </c>
      <c r="AI933" s="42">
        <f t="shared" ca="1" si="398"/>
        <v>0.73951306782723292</v>
      </c>
      <c r="AJ933" s="42">
        <f t="shared" ca="1" si="398"/>
        <v>0.51031595203392277</v>
      </c>
      <c r="AK933" s="42">
        <f t="shared" ca="1" si="398"/>
        <v>0.796341643330849</v>
      </c>
      <c r="AL933" s="42">
        <f t="shared" ca="1" si="398"/>
        <v>0.11026107840558641</v>
      </c>
      <c r="AM933" s="42">
        <f t="shared" ca="1" si="398"/>
        <v>0.82948803089556244</v>
      </c>
    </row>
    <row r="934" spans="9:39" x14ac:dyDescent="0.3">
      <c r="I934">
        <v>931</v>
      </c>
      <c r="J934" s="14">
        <f t="shared" ca="1" si="382"/>
        <v>-61442</v>
      </c>
      <c r="K934" s="41">
        <f t="shared" ca="1" si="383"/>
        <v>19.22</v>
      </c>
      <c r="L934" s="41">
        <f t="shared" ca="1" si="384"/>
        <v>12.69</v>
      </c>
      <c r="M934" s="14">
        <f t="shared" ca="1" si="385"/>
        <v>5126</v>
      </c>
      <c r="N934" s="14">
        <f t="shared" ca="1" si="375"/>
        <v>23472.78</v>
      </c>
      <c r="O934" s="41">
        <f t="shared" ca="1" si="386"/>
        <v>18.63</v>
      </c>
      <c r="P934" s="41">
        <f t="shared" ca="1" si="387"/>
        <v>13.02</v>
      </c>
      <c r="Q934" s="14">
        <f t="shared" ca="1" si="388"/>
        <v>5134</v>
      </c>
      <c r="R934" s="14">
        <f t="shared" ca="1" si="376"/>
        <v>18801.739999999998</v>
      </c>
      <c r="S934" s="41">
        <f t="shared" ca="1" si="389"/>
        <v>18.32</v>
      </c>
      <c r="T934" s="41">
        <f t="shared" ca="1" si="390"/>
        <v>13.69</v>
      </c>
      <c r="U934" s="14">
        <f t="shared" ca="1" si="391"/>
        <v>5017</v>
      </c>
      <c r="V934" s="14">
        <f t="shared" ca="1" si="377"/>
        <v>13228.710000000003</v>
      </c>
      <c r="W934" s="41">
        <f t="shared" ca="1" si="392"/>
        <v>17.97</v>
      </c>
      <c r="X934" s="41">
        <f t="shared" ca="1" si="393"/>
        <v>13.28</v>
      </c>
      <c r="Y934" s="14">
        <f t="shared" ca="1" si="394"/>
        <v>5157</v>
      </c>
      <c r="Z934" s="14">
        <f t="shared" ca="1" si="378"/>
        <v>14186.329999999998</v>
      </c>
      <c r="AA934" s="41">
        <f t="shared" ca="1" si="395"/>
        <v>17.82</v>
      </c>
      <c r="AB934" s="41">
        <f t="shared" ca="1" si="396"/>
        <v>13.87</v>
      </c>
      <c r="AC934" s="14">
        <f t="shared" ca="1" si="397"/>
        <v>4911</v>
      </c>
      <c r="AD934" s="14">
        <f t="shared" ca="1" si="379"/>
        <v>9398.4500000000044</v>
      </c>
      <c r="AE934">
        <f t="shared" ca="1" si="380"/>
        <v>5</v>
      </c>
      <c r="AF934" s="46">
        <f t="shared" ca="1" si="381"/>
        <v>6417.6079429846095</v>
      </c>
      <c r="AH934" s="42">
        <f t="shared" ca="1" si="398"/>
        <v>0.48284107371311891</v>
      </c>
      <c r="AI934" s="42">
        <f t="shared" ca="1" si="398"/>
        <v>0.83115136330565509</v>
      </c>
      <c r="AJ934" s="42">
        <f t="shared" ca="1" si="398"/>
        <v>0.82186632844042551</v>
      </c>
      <c r="AK934" s="42">
        <f t="shared" ca="1" si="398"/>
        <v>0.23887549016040466</v>
      </c>
      <c r="AL934" s="42">
        <f t="shared" ca="1" si="398"/>
        <v>4.3389434368369173E-2</v>
      </c>
      <c r="AM934" s="42">
        <f t="shared" ca="1" si="398"/>
        <v>0.86329810716393907</v>
      </c>
    </row>
    <row r="935" spans="9:39" x14ac:dyDescent="0.3">
      <c r="I935">
        <v>932</v>
      </c>
      <c r="J935" s="14">
        <f t="shared" ca="1" si="382"/>
        <v>-60190</v>
      </c>
      <c r="K935" s="41">
        <f t="shared" ca="1" si="383"/>
        <v>17.95</v>
      </c>
      <c r="L935" s="41">
        <f t="shared" ca="1" si="384"/>
        <v>13.18</v>
      </c>
      <c r="M935" s="14">
        <f t="shared" ca="1" si="385"/>
        <v>5107</v>
      </c>
      <c r="N935" s="14">
        <f t="shared" ca="1" si="375"/>
        <v>14360.39</v>
      </c>
      <c r="O935" s="41">
        <f t="shared" ca="1" si="386"/>
        <v>18.37</v>
      </c>
      <c r="P935" s="41">
        <f t="shared" ca="1" si="387"/>
        <v>12.68</v>
      </c>
      <c r="Q935" s="14">
        <f t="shared" ca="1" si="388"/>
        <v>5006</v>
      </c>
      <c r="R935" s="14">
        <f t="shared" ca="1" si="376"/>
        <v>18484.140000000007</v>
      </c>
      <c r="S935" s="41">
        <f t="shared" ca="1" si="389"/>
        <v>18.16</v>
      </c>
      <c r="T935" s="41">
        <f t="shared" ca="1" si="390"/>
        <v>13.79</v>
      </c>
      <c r="U935" s="14">
        <f t="shared" ca="1" si="391"/>
        <v>5035</v>
      </c>
      <c r="V935" s="14">
        <f t="shared" ca="1" si="377"/>
        <v>12002.950000000004</v>
      </c>
      <c r="W935" s="41">
        <f t="shared" ca="1" si="392"/>
        <v>18.8</v>
      </c>
      <c r="X935" s="41">
        <f t="shared" ca="1" si="393"/>
        <v>13.65</v>
      </c>
      <c r="Y935" s="14">
        <f t="shared" ca="1" si="394"/>
        <v>5134</v>
      </c>
      <c r="Z935" s="14">
        <f t="shared" ca="1" si="378"/>
        <v>0</v>
      </c>
      <c r="AA935" s="41">
        <f t="shared" ca="1" si="395"/>
        <v>18.440000000000001</v>
      </c>
      <c r="AB935" s="41">
        <f t="shared" ca="1" si="396"/>
        <v>12.91</v>
      </c>
      <c r="AC935" s="14">
        <f t="shared" ca="1" si="397"/>
        <v>5198</v>
      </c>
      <c r="AD935" s="14">
        <f t="shared" ca="1" si="379"/>
        <v>0</v>
      </c>
      <c r="AE935">
        <f t="shared" ca="1" si="380"/>
        <v>3</v>
      </c>
      <c r="AF935" s="46">
        <f t="shared" ca="1" si="381"/>
        <v>-18975.221881276946</v>
      </c>
      <c r="AH935" s="42">
        <f t="shared" ca="1" si="398"/>
        <v>0.31882733505929184</v>
      </c>
      <c r="AI935" s="42">
        <f t="shared" ca="1" si="398"/>
        <v>0.85992889233707692</v>
      </c>
      <c r="AJ935" s="42">
        <f t="shared" ca="1" si="398"/>
        <v>0.15181360061478322</v>
      </c>
      <c r="AK935" s="42">
        <f t="shared" ca="1" si="398"/>
        <v>0.47779745547966368</v>
      </c>
      <c r="AL935" s="42">
        <f t="shared" ca="1" si="398"/>
        <v>0.6301117416360078</v>
      </c>
      <c r="AM935" s="42">
        <f t="shared" ca="1" si="398"/>
        <v>7.9773498998692016E-3</v>
      </c>
    </row>
    <row r="936" spans="9:39" x14ac:dyDescent="0.3">
      <c r="I936">
        <v>933</v>
      </c>
      <c r="J936" s="14">
        <f t="shared" ca="1" si="382"/>
        <v>-58186</v>
      </c>
      <c r="K936" s="41">
        <f t="shared" ca="1" si="383"/>
        <v>18.440000000000001</v>
      </c>
      <c r="L936" s="41">
        <f t="shared" ca="1" si="384"/>
        <v>13.64</v>
      </c>
      <c r="M936" s="14">
        <f t="shared" ca="1" si="385"/>
        <v>5104</v>
      </c>
      <c r="N936" s="14">
        <f t="shared" ca="1" si="375"/>
        <v>14499.200000000004</v>
      </c>
      <c r="O936" s="41">
        <f t="shared" ca="1" si="386"/>
        <v>18.43</v>
      </c>
      <c r="P936" s="41">
        <f t="shared" ca="1" si="387"/>
        <v>12.73</v>
      </c>
      <c r="Q936" s="14" t="b">
        <f t="shared" ca="1" si="388"/>
        <v>0</v>
      </c>
      <c r="R936" s="14">
        <f t="shared" ca="1" si="376"/>
        <v>-10000</v>
      </c>
      <c r="S936" s="41">
        <f t="shared" ca="1" si="389"/>
        <v>19.02</v>
      </c>
      <c r="T936" s="41">
        <f t="shared" ca="1" si="390"/>
        <v>13.72</v>
      </c>
      <c r="U936" s="14">
        <f t="shared" ca="1" si="391"/>
        <v>5002</v>
      </c>
      <c r="V936" s="14">
        <f t="shared" ca="1" si="377"/>
        <v>16510.599999999995</v>
      </c>
      <c r="W936" s="41">
        <f t="shared" ca="1" si="392"/>
        <v>18.95</v>
      </c>
      <c r="X936" s="41">
        <f t="shared" ca="1" si="393"/>
        <v>13.14</v>
      </c>
      <c r="Y936" s="14">
        <f t="shared" ca="1" si="394"/>
        <v>5073</v>
      </c>
      <c r="Z936" s="14">
        <f t="shared" ca="1" si="378"/>
        <v>19474.129999999994</v>
      </c>
      <c r="AA936" s="41">
        <f t="shared" ca="1" si="395"/>
        <v>18.91</v>
      </c>
      <c r="AB936" s="41">
        <f t="shared" ca="1" si="396"/>
        <v>13.74</v>
      </c>
      <c r="AC936" s="14">
        <f t="shared" ca="1" si="397"/>
        <v>5019</v>
      </c>
      <c r="AD936" s="14">
        <f t="shared" ca="1" si="379"/>
        <v>15948.23</v>
      </c>
      <c r="AE936">
        <f t="shared" ca="1" si="380"/>
        <v>5</v>
      </c>
      <c r="AF936" s="46">
        <f t="shared" ca="1" si="381"/>
        <v>-11511.391999387255</v>
      </c>
      <c r="AH936" s="42">
        <f t="shared" ca="1" si="398"/>
        <v>0.69878488168477482</v>
      </c>
      <c r="AI936" s="42">
        <f t="shared" ca="1" si="398"/>
        <v>0.25688863180890409</v>
      </c>
      <c r="AJ936" s="42">
        <f t="shared" ca="1" si="398"/>
        <v>0.55287178408870952</v>
      </c>
      <c r="AK936" s="42">
        <f t="shared" ca="1" si="398"/>
        <v>0.51424176677197453</v>
      </c>
      <c r="AL936" s="42">
        <f t="shared" ca="1" si="398"/>
        <v>0.89009891848955414</v>
      </c>
      <c r="AM936" s="42">
        <f t="shared" ca="1" si="398"/>
        <v>0.88796220581387109</v>
      </c>
    </row>
    <row r="937" spans="9:39" x14ac:dyDescent="0.3">
      <c r="I937">
        <v>934</v>
      </c>
      <c r="J937" s="14">
        <f t="shared" ca="1" si="382"/>
        <v>-59156</v>
      </c>
      <c r="K937" s="41">
        <f t="shared" ca="1" si="383"/>
        <v>19.07</v>
      </c>
      <c r="L937" s="41">
        <f t="shared" ca="1" si="384"/>
        <v>13.98</v>
      </c>
      <c r="M937" s="14">
        <f t="shared" ca="1" si="385"/>
        <v>5041</v>
      </c>
      <c r="N937" s="14">
        <f t="shared" ca="1" si="375"/>
        <v>15658.689999999999</v>
      </c>
      <c r="O937" s="41">
        <f t="shared" ca="1" si="386"/>
        <v>18.32</v>
      </c>
      <c r="P937" s="41">
        <f t="shared" ca="1" si="387"/>
        <v>12.54</v>
      </c>
      <c r="Q937" s="14">
        <f t="shared" ca="1" si="388"/>
        <v>5214</v>
      </c>
      <c r="R937" s="14">
        <f t="shared" ca="1" si="376"/>
        <v>20136.920000000006</v>
      </c>
      <c r="S937" s="41">
        <f t="shared" ca="1" si="389"/>
        <v>19.05</v>
      </c>
      <c r="T937" s="41">
        <f t="shared" ca="1" si="390"/>
        <v>12.69</v>
      </c>
      <c r="U937" s="14">
        <f t="shared" ca="1" si="391"/>
        <v>5195</v>
      </c>
      <c r="V937" s="14">
        <f t="shared" ca="1" si="377"/>
        <v>23040.200000000004</v>
      </c>
      <c r="W937" s="41">
        <f t="shared" ca="1" si="392"/>
        <v>18.62</v>
      </c>
      <c r="X937" s="41">
        <f t="shared" ca="1" si="393"/>
        <v>13.9</v>
      </c>
      <c r="Y937" s="14">
        <f t="shared" ca="1" si="394"/>
        <v>5125</v>
      </c>
      <c r="Z937" s="14">
        <f t="shared" ca="1" si="378"/>
        <v>0</v>
      </c>
      <c r="AA937" s="41">
        <f t="shared" ca="1" si="395"/>
        <v>18.16</v>
      </c>
      <c r="AB937" s="41">
        <f t="shared" ca="1" si="396"/>
        <v>13.57</v>
      </c>
      <c r="AC937" s="14">
        <f t="shared" ca="1" si="397"/>
        <v>5102</v>
      </c>
      <c r="AD937" s="14">
        <f t="shared" ca="1" si="379"/>
        <v>0</v>
      </c>
      <c r="AE937">
        <f t="shared" ca="1" si="380"/>
        <v>3</v>
      </c>
      <c r="AF937" s="46">
        <f t="shared" ca="1" si="381"/>
        <v>-6714.0260619092787</v>
      </c>
      <c r="AH937" s="42">
        <f t="shared" ca="1" si="398"/>
        <v>0.11489539574780028</v>
      </c>
      <c r="AI937" s="42">
        <f t="shared" ca="1" si="398"/>
        <v>0.84782970129569546</v>
      </c>
      <c r="AJ937" s="42">
        <f t="shared" ca="1" si="398"/>
        <v>0.23315930622642078</v>
      </c>
      <c r="AK937" s="42">
        <f t="shared" ca="1" si="398"/>
        <v>0.30768068301217555</v>
      </c>
      <c r="AL937" s="42">
        <f t="shared" ca="1" si="398"/>
        <v>0.89796233851850193</v>
      </c>
      <c r="AM937" s="42">
        <f t="shared" ca="1" si="398"/>
        <v>6.0374284843833337E-2</v>
      </c>
    </row>
    <row r="938" spans="9:39" x14ac:dyDescent="0.3">
      <c r="I938">
        <v>935</v>
      </c>
      <c r="J938" s="14">
        <f t="shared" ca="1" si="382"/>
        <v>-62644</v>
      </c>
      <c r="K938" s="41">
        <f t="shared" ca="1" si="383"/>
        <v>18.05</v>
      </c>
      <c r="L938" s="41">
        <f t="shared" ca="1" si="384"/>
        <v>12.93</v>
      </c>
      <c r="M938" s="14">
        <f t="shared" ca="1" si="385"/>
        <v>5200</v>
      </c>
      <c r="N938" s="14">
        <f t="shared" ca="1" si="375"/>
        <v>16624.000000000004</v>
      </c>
      <c r="O938" s="41">
        <f t="shared" ca="1" si="386"/>
        <v>18.100000000000001</v>
      </c>
      <c r="P938" s="41">
        <f t="shared" ca="1" si="387"/>
        <v>13.09</v>
      </c>
      <c r="Q938" s="14">
        <f t="shared" ca="1" si="388"/>
        <v>5018</v>
      </c>
      <c r="R938" s="14">
        <f t="shared" ca="1" si="376"/>
        <v>15140.180000000008</v>
      </c>
      <c r="S938" s="41">
        <f t="shared" ca="1" si="389"/>
        <v>18.54</v>
      </c>
      <c r="T938" s="41">
        <f t="shared" ca="1" si="390"/>
        <v>13.38</v>
      </c>
      <c r="U938" s="14">
        <f t="shared" ca="1" si="391"/>
        <v>5155</v>
      </c>
      <c r="V938" s="14">
        <f t="shared" ca="1" si="377"/>
        <v>16599.799999999992</v>
      </c>
      <c r="W938" s="41">
        <f t="shared" ca="1" si="392"/>
        <v>19.059999999999999</v>
      </c>
      <c r="X938" s="41">
        <f t="shared" ca="1" si="393"/>
        <v>12.7</v>
      </c>
      <c r="Y938" s="14">
        <f t="shared" ca="1" si="394"/>
        <v>5084</v>
      </c>
      <c r="Z938" s="14">
        <f t="shared" ca="1" si="378"/>
        <v>22334.239999999998</v>
      </c>
      <c r="AA938" s="41">
        <f t="shared" ca="1" si="395"/>
        <v>18.600000000000001</v>
      </c>
      <c r="AB938" s="41">
        <f t="shared" ca="1" si="396"/>
        <v>13.74</v>
      </c>
      <c r="AC938" s="14">
        <f t="shared" ca="1" si="397"/>
        <v>5154</v>
      </c>
      <c r="AD938" s="14">
        <f t="shared" ca="1" si="379"/>
        <v>15048.440000000006</v>
      </c>
      <c r="AE938">
        <f t="shared" ca="1" si="380"/>
        <v>5</v>
      </c>
      <c r="AF938" s="46">
        <f t="shared" ca="1" si="381"/>
        <v>8855.7708487740911</v>
      </c>
      <c r="AH938" s="42">
        <f t="shared" ca="1" si="398"/>
        <v>0.58640198518317765</v>
      </c>
      <c r="AI938" s="42">
        <f t="shared" ca="1" si="398"/>
        <v>0.44107015559202367</v>
      </c>
      <c r="AJ938" s="42">
        <f t="shared" ca="1" si="398"/>
        <v>0.23779879169267693</v>
      </c>
      <c r="AK938" s="42">
        <f t="shared" ca="1" si="398"/>
        <v>0.1661349406389413</v>
      </c>
      <c r="AL938" s="42">
        <f t="shared" ca="1" si="398"/>
        <v>0.68950712322508068</v>
      </c>
      <c r="AM938" s="42">
        <f t="shared" ca="1" si="398"/>
        <v>0.88201116204215635</v>
      </c>
    </row>
    <row r="939" spans="9:39" x14ac:dyDescent="0.3">
      <c r="I939">
        <v>936</v>
      </c>
      <c r="J939" s="14">
        <f t="shared" ca="1" si="382"/>
        <v>-62408</v>
      </c>
      <c r="K939" s="41">
        <f t="shared" ca="1" si="383"/>
        <v>17.79</v>
      </c>
      <c r="L939" s="41">
        <f t="shared" ca="1" si="384"/>
        <v>13.26</v>
      </c>
      <c r="M939" s="14">
        <f t="shared" ca="1" si="385"/>
        <v>5177</v>
      </c>
      <c r="N939" s="14">
        <f t="shared" ca="1" si="375"/>
        <v>13451.809999999998</v>
      </c>
      <c r="O939" s="41">
        <f t="shared" ca="1" si="386"/>
        <v>18.78</v>
      </c>
      <c r="P939" s="41">
        <f t="shared" ca="1" si="387"/>
        <v>13.55</v>
      </c>
      <c r="Q939" s="14">
        <f t="shared" ca="1" si="388"/>
        <v>5110</v>
      </c>
      <c r="R939" s="14">
        <f t="shared" ca="1" si="376"/>
        <v>16725.300000000003</v>
      </c>
      <c r="S939" s="41">
        <f t="shared" ca="1" si="389"/>
        <v>18.82</v>
      </c>
      <c r="T939" s="41">
        <f t="shared" ca="1" si="390"/>
        <v>13.75</v>
      </c>
      <c r="U939" s="14">
        <f t="shared" ca="1" si="391"/>
        <v>5166</v>
      </c>
      <c r="V939" s="14">
        <f t="shared" ca="1" si="377"/>
        <v>16191.620000000003</v>
      </c>
      <c r="W939" s="41">
        <f t="shared" ca="1" si="392"/>
        <v>18.670000000000002</v>
      </c>
      <c r="X939" s="41">
        <f t="shared" ca="1" si="393"/>
        <v>12.66</v>
      </c>
      <c r="Y939" s="14">
        <f t="shared" ca="1" si="394"/>
        <v>5158</v>
      </c>
      <c r="Z939" s="14">
        <f t="shared" ca="1" si="378"/>
        <v>20999.580000000009</v>
      </c>
      <c r="AA939" s="41">
        <f t="shared" ca="1" si="395"/>
        <v>18</v>
      </c>
      <c r="AB939" s="41">
        <f t="shared" ca="1" si="396"/>
        <v>12.85</v>
      </c>
      <c r="AC939" s="14">
        <f t="shared" ca="1" si="397"/>
        <v>5098</v>
      </c>
      <c r="AD939" s="14">
        <f t="shared" ca="1" si="379"/>
        <v>16254.7</v>
      </c>
      <c r="AE939">
        <f t="shared" ca="1" si="380"/>
        <v>5</v>
      </c>
      <c r="AF939" s="46">
        <f t="shared" ca="1" si="381"/>
        <v>7115.7851861323097</v>
      </c>
      <c r="AH939" s="42">
        <f t="shared" ca="1" si="398"/>
        <v>0.65131147322579608</v>
      </c>
      <c r="AI939" s="42">
        <f t="shared" ca="1" si="398"/>
        <v>0.28304662394172764</v>
      </c>
      <c r="AJ939" s="42">
        <f t="shared" ca="1" si="398"/>
        <v>0.36815093803714194</v>
      </c>
      <c r="AK939" s="42">
        <f t="shared" ca="1" si="398"/>
        <v>0.28827999462192899</v>
      </c>
      <c r="AL939" s="42">
        <f t="shared" ca="1" si="398"/>
        <v>0.68735867409386497</v>
      </c>
      <c r="AM939" s="42">
        <f t="shared" ca="1" si="398"/>
        <v>0.93654438089384595</v>
      </c>
    </row>
    <row r="940" spans="9:39" x14ac:dyDescent="0.3">
      <c r="I940">
        <v>937</v>
      </c>
      <c r="J940" s="14">
        <f t="shared" ca="1" si="382"/>
        <v>-63660</v>
      </c>
      <c r="K940" s="41">
        <f t="shared" ca="1" si="383"/>
        <v>18.53</v>
      </c>
      <c r="L940" s="41">
        <f t="shared" ca="1" si="384"/>
        <v>13.34</v>
      </c>
      <c r="M940" s="14">
        <f t="shared" ca="1" si="385"/>
        <v>5283</v>
      </c>
      <c r="N940" s="14">
        <f t="shared" ca="1" si="375"/>
        <v>17418.770000000008</v>
      </c>
      <c r="O940" s="41">
        <f t="shared" ca="1" si="386"/>
        <v>18.059999999999999</v>
      </c>
      <c r="P940" s="41">
        <f t="shared" ca="1" si="387"/>
        <v>13.88</v>
      </c>
      <c r="Q940" s="14">
        <f t="shared" ca="1" si="388"/>
        <v>5080</v>
      </c>
      <c r="R940" s="14">
        <f t="shared" ca="1" si="376"/>
        <v>11234.399999999991</v>
      </c>
      <c r="S940" s="41">
        <f t="shared" ca="1" si="389"/>
        <v>18.75</v>
      </c>
      <c r="T940" s="41">
        <f t="shared" ca="1" si="390"/>
        <v>12.67</v>
      </c>
      <c r="U940" s="14">
        <f t="shared" ca="1" si="391"/>
        <v>5052</v>
      </c>
      <c r="V940" s="14">
        <f t="shared" ca="1" si="377"/>
        <v>20716.16</v>
      </c>
      <c r="W940" s="41">
        <f t="shared" ca="1" si="392"/>
        <v>17.78</v>
      </c>
      <c r="X940" s="41">
        <f t="shared" ca="1" si="393"/>
        <v>12.53</v>
      </c>
      <c r="Y940" s="14">
        <f t="shared" ca="1" si="394"/>
        <v>5196</v>
      </c>
      <c r="Z940" s="14">
        <f t="shared" ca="1" si="378"/>
        <v>17279.000000000011</v>
      </c>
      <c r="AA940" s="41">
        <f t="shared" ca="1" si="395"/>
        <v>17.82</v>
      </c>
      <c r="AB940" s="41">
        <f t="shared" ca="1" si="396"/>
        <v>13.51</v>
      </c>
      <c r="AC940" s="14">
        <f t="shared" ca="1" si="397"/>
        <v>5066</v>
      </c>
      <c r="AD940" s="14">
        <f t="shared" ca="1" si="379"/>
        <v>0</v>
      </c>
      <c r="AE940">
        <f t="shared" ca="1" si="380"/>
        <v>4</v>
      </c>
      <c r="AF940" s="46">
        <f t="shared" ca="1" si="381"/>
        <v>-5800.3285792824208</v>
      </c>
      <c r="AH940" s="42">
        <f t="shared" ca="1" si="398"/>
        <v>0.87476678464479207</v>
      </c>
      <c r="AI940" s="42">
        <f t="shared" ca="1" si="398"/>
        <v>0.99537840637363528</v>
      </c>
      <c r="AJ940" s="42">
        <f t="shared" ca="1" si="398"/>
        <v>0.76182124414049401</v>
      </c>
      <c r="AK940" s="42">
        <f t="shared" ca="1" si="398"/>
        <v>0.40870112993142016</v>
      </c>
      <c r="AL940" s="42">
        <f t="shared" ca="1" si="398"/>
        <v>0.54253260435538175</v>
      </c>
      <c r="AM940" s="42">
        <f t="shared" ca="1" si="398"/>
        <v>0.16144101990829762</v>
      </c>
    </row>
    <row r="941" spans="9:39" x14ac:dyDescent="0.3">
      <c r="I941">
        <v>938</v>
      </c>
      <c r="J941" s="14">
        <f t="shared" ca="1" si="382"/>
        <v>-61989</v>
      </c>
      <c r="K941" s="41">
        <f t="shared" ca="1" si="383"/>
        <v>19.100000000000001</v>
      </c>
      <c r="L941" s="41">
        <f t="shared" ca="1" si="384"/>
        <v>13.95</v>
      </c>
      <c r="M941" s="14">
        <f t="shared" ca="1" si="385"/>
        <v>5068</v>
      </c>
      <c r="N941" s="14">
        <f t="shared" ca="1" si="375"/>
        <v>16100.200000000012</v>
      </c>
      <c r="O941" s="41">
        <f t="shared" ca="1" si="386"/>
        <v>19.100000000000001</v>
      </c>
      <c r="P941" s="41">
        <f t="shared" ca="1" si="387"/>
        <v>13.47</v>
      </c>
      <c r="Q941" s="14" t="b">
        <f t="shared" ca="1" si="388"/>
        <v>0</v>
      </c>
      <c r="R941" s="14">
        <f t="shared" ca="1" si="376"/>
        <v>-10000</v>
      </c>
      <c r="S941" s="41">
        <f t="shared" ca="1" si="389"/>
        <v>17.850000000000001</v>
      </c>
      <c r="T941" s="41">
        <f t="shared" ca="1" si="390"/>
        <v>13.18</v>
      </c>
      <c r="U941" s="14">
        <f t="shared" ca="1" si="391"/>
        <v>5035</v>
      </c>
      <c r="V941" s="14">
        <f t="shared" ca="1" si="377"/>
        <v>13513.450000000008</v>
      </c>
      <c r="W941" s="41">
        <f t="shared" ca="1" si="392"/>
        <v>19.329999999999998</v>
      </c>
      <c r="X941" s="41">
        <f t="shared" ca="1" si="393"/>
        <v>12.71</v>
      </c>
      <c r="Y941" s="14">
        <f t="shared" ca="1" si="394"/>
        <v>5186</v>
      </c>
      <c r="Z941" s="14">
        <f t="shared" ca="1" si="378"/>
        <v>24331.319999999985</v>
      </c>
      <c r="AA941" s="41">
        <f t="shared" ca="1" si="395"/>
        <v>17.95</v>
      </c>
      <c r="AB941" s="41">
        <f t="shared" ca="1" si="396"/>
        <v>13.5</v>
      </c>
      <c r="AC941" s="14">
        <f t="shared" ca="1" si="397"/>
        <v>5035</v>
      </c>
      <c r="AD941" s="14">
        <f t="shared" ca="1" si="379"/>
        <v>0</v>
      </c>
      <c r="AE941">
        <f t="shared" ca="1" si="380"/>
        <v>4</v>
      </c>
      <c r="AF941" s="46">
        <f t="shared" ca="1" si="381"/>
        <v>-23661.564985947854</v>
      </c>
      <c r="AH941" s="42">
        <f t="shared" ca="1" si="398"/>
        <v>0.49310829023971481</v>
      </c>
      <c r="AI941" s="42">
        <f t="shared" ca="1" si="398"/>
        <v>0.20122148164818987</v>
      </c>
      <c r="AJ941" s="42">
        <f t="shared" ca="1" si="398"/>
        <v>0.52394516225278642</v>
      </c>
      <c r="AK941" s="42">
        <f t="shared" ca="1" si="398"/>
        <v>0.52209085749228723</v>
      </c>
      <c r="AL941" s="42">
        <f t="shared" ca="1" si="398"/>
        <v>0.93849856448651769</v>
      </c>
      <c r="AM941" s="42">
        <f t="shared" ca="1" si="398"/>
        <v>0.32302315762697764</v>
      </c>
    </row>
    <row r="942" spans="9:39" x14ac:dyDescent="0.3">
      <c r="I942">
        <v>939</v>
      </c>
      <c r="J942" s="14">
        <f t="shared" ca="1" si="382"/>
        <v>-61945</v>
      </c>
      <c r="K942" s="41">
        <f t="shared" ca="1" si="383"/>
        <v>18.38</v>
      </c>
      <c r="L942" s="41">
        <f t="shared" ca="1" si="384"/>
        <v>13.09</v>
      </c>
      <c r="M942" s="14">
        <f t="shared" ca="1" si="385"/>
        <v>5042</v>
      </c>
      <c r="N942" s="14">
        <f t="shared" ca="1" si="375"/>
        <v>16672.179999999997</v>
      </c>
      <c r="O942" s="41">
        <f t="shared" ca="1" si="386"/>
        <v>18.28</v>
      </c>
      <c r="P942" s="41">
        <f t="shared" ca="1" si="387"/>
        <v>12.81</v>
      </c>
      <c r="Q942" s="14">
        <f t="shared" ca="1" si="388"/>
        <v>5180</v>
      </c>
      <c r="R942" s="14">
        <f t="shared" ca="1" si="376"/>
        <v>18334.600000000002</v>
      </c>
      <c r="S942" s="41">
        <f t="shared" ca="1" si="389"/>
        <v>18.7</v>
      </c>
      <c r="T942" s="41">
        <f t="shared" ca="1" si="390"/>
        <v>13.52</v>
      </c>
      <c r="U942" s="14">
        <f t="shared" ca="1" si="391"/>
        <v>5118</v>
      </c>
      <c r="V942" s="14">
        <f t="shared" ca="1" si="377"/>
        <v>16511.239999999998</v>
      </c>
      <c r="W942" s="41">
        <f t="shared" ca="1" si="392"/>
        <v>18.71</v>
      </c>
      <c r="X942" s="41">
        <f t="shared" ca="1" si="393"/>
        <v>13.59</v>
      </c>
      <c r="Y942" s="14">
        <f t="shared" ca="1" si="394"/>
        <v>4904</v>
      </c>
      <c r="Z942" s="14">
        <f t="shared" ca="1" si="378"/>
        <v>15108.480000000003</v>
      </c>
      <c r="AA942" s="41">
        <f t="shared" ca="1" si="395"/>
        <v>19.21</v>
      </c>
      <c r="AB942" s="41">
        <f t="shared" ca="1" si="396"/>
        <v>12.82</v>
      </c>
      <c r="AC942" s="14">
        <f t="shared" ca="1" si="397"/>
        <v>5091</v>
      </c>
      <c r="AD942" s="14">
        <f t="shared" ca="1" si="379"/>
        <v>22531.49</v>
      </c>
      <c r="AE942">
        <f t="shared" ca="1" si="380"/>
        <v>5</v>
      </c>
      <c r="AF942" s="46">
        <f t="shared" ca="1" si="381"/>
        <v>12045.780411774293</v>
      </c>
      <c r="AH942" s="42">
        <f t="shared" ca="1" si="398"/>
        <v>0.50352268346442386</v>
      </c>
      <c r="AI942" s="42">
        <f t="shared" ca="1" si="398"/>
        <v>0.37996502510507169</v>
      </c>
      <c r="AJ942" s="42">
        <f t="shared" ca="1" si="398"/>
        <v>0.31051897224288738</v>
      </c>
      <c r="AK942" s="42">
        <f t="shared" ca="1" si="398"/>
        <v>2.7403928758009899E-2</v>
      </c>
      <c r="AL942" s="42">
        <f t="shared" ca="1" si="398"/>
        <v>0.13725226388459555</v>
      </c>
      <c r="AM942" s="42">
        <f t="shared" ca="1" si="398"/>
        <v>0.81659847650928008</v>
      </c>
    </row>
    <row r="943" spans="9:39" x14ac:dyDescent="0.3">
      <c r="I943">
        <v>940</v>
      </c>
      <c r="J943" s="14">
        <f t="shared" ca="1" si="382"/>
        <v>-63062</v>
      </c>
      <c r="K943" s="41">
        <f t="shared" ca="1" si="383"/>
        <v>18.420000000000002</v>
      </c>
      <c r="L943" s="41">
        <f t="shared" ca="1" si="384"/>
        <v>13.75</v>
      </c>
      <c r="M943" s="14">
        <f t="shared" ca="1" si="385"/>
        <v>5117</v>
      </c>
      <c r="N943" s="14">
        <f t="shared" ca="1" si="375"/>
        <v>13896.39000000001</v>
      </c>
      <c r="O943" s="41">
        <f t="shared" ca="1" si="386"/>
        <v>17.75</v>
      </c>
      <c r="P943" s="41">
        <f t="shared" ca="1" si="387"/>
        <v>13.08</v>
      </c>
      <c r="Q943" s="14" t="b">
        <f t="shared" ca="1" si="388"/>
        <v>0</v>
      </c>
      <c r="R943" s="14">
        <f t="shared" ca="1" si="376"/>
        <v>-10000</v>
      </c>
      <c r="S943" s="41">
        <f t="shared" ca="1" si="389"/>
        <v>19.43</v>
      </c>
      <c r="T943" s="41">
        <f t="shared" ca="1" si="390"/>
        <v>13.16</v>
      </c>
      <c r="U943" s="14">
        <f t="shared" ca="1" si="391"/>
        <v>5084</v>
      </c>
      <c r="V943" s="14">
        <f t="shared" ca="1" si="377"/>
        <v>21876.679999999997</v>
      </c>
      <c r="W943" s="41">
        <f t="shared" ca="1" si="392"/>
        <v>17.829999999999998</v>
      </c>
      <c r="X943" s="41">
        <f t="shared" ca="1" si="393"/>
        <v>13.45</v>
      </c>
      <c r="Y943" s="14">
        <f t="shared" ca="1" si="394"/>
        <v>5171</v>
      </c>
      <c r="Z943" s="14">
        <f t="shared" ca="1" si="378"/>
        <v>12648.979999999996</v>
      </c>
      <c r="AA943" s="41">
        <f t="shared" ca="1" si="395"/>
        <v>17.989999999999998</v>
      </c>
      <c r="AB943" s="41">
        <f t="shared" ca="1" si="396"/>
        <v>12.89</v>
      </c>
      <c r="AC943" s="14">
        <f t="shared" ca="1" si="397"/>
        <v>5146</v>
      </c>
      <c r="AD943" s="14">
        <f t="shared" ca="1" si="379"/>
        <v>0</v>
      </c>
      <c r="AE943">
        <f t="shared" ca="1" si="380"/>
        <v>4</v>
      </c>
      <c r="AF943" s="46">
        <f t="shared" ca="1" si="381"/>
        <v>-28740.47474735697</v>
      </c>
      <c r="AH943" s="42">
        <f t="shared" ca="1" si="398"/>
        <v>0.15553290107409445</v>
      </c>
      <c r="AI943" s="42">
        <f t="shared" ca="1" si="398"/>
        <v>0.67387410128332426</v>
      </c>
      <c r="AJ943" s="42">
        <f t="shared" ca="1" si="398"/>
        <v>0.66443313413283955</v>
      </c>
      <c r="AK943" s="42">
        <f t="shared" ca="1" si="398"/>
        <v>0.59829759031124152</v>
      </c>
      <c r="AL943" s="42">
        <f t="shared" ca="1" si="398"/>
        <v>0.75093482141306622</v>
      </c>
      <c r="AM943" s="42">
        <f t="shared" ca="1" si="398"/>
        <v>0.6127557159473479</v>
      </c>
    </row>
    <row r="944" spans="9:39" x14ac:dyDescent="0.3">
      <c r="I944">
        <v>941</v>
      </c>
      <c r="J944" s="14">
        <f t="shared" ca="1" si="382"/>
        <v>-61305</v>
      </c>
      <c r="K944" s="41">
        <f t="shared" ca="1" si="383"/>
        <v>19.47</v>
      </c>
      <c r="L944" s="41">
        <f t="shared" ca="1" si="384"/>
        <v>13.25</v>
      </c>
      <c r="M944" s="14">
        <f t="shared" ca="1" si="385"/>
        <v>5181</v>
      </c>
      <c r="N944" s="14">
        <f t="shared" ca="1" si="375"/>
        <v>22225.819999999992</v>
      </c>
      <c r="O944" s="41">
        <f t="shared" ca="1" si="386"/>
        <v>17.78</v>
      </c>
      <c r="P944" s="41">
        <f t="shared" ca="1" si="387"/>
        <v>13.74</v>
      </c>
      <c r="Q944" s="14">
        <f t="shared" ca="1" si="388"/>
        <v>5012</v>
      </c>
      <c r="R944" s="14">
        <f t="shared" ca="1" si="376"/>
        <v>10248.480000000003</v>
      </c>
      <c r="S944" s="41">
        <f t="shared" ca="1" si="389"/>
        <v>18.62</v>
      </c>
      <c r="T944" s="41">
        <f t="shared" ca="1" si="390"/>
        <v>12.79</v>
      </c>
      <c r="U944" s="14">
        <f t="shared" ca="1" si="391"/>
        <v>5026</v>
      </c>
      <c r="V944" s="14">
        <f t="shared" ca="1" si="377"/>
        <v>19301.580000000009</v>
      </c>
      <c r="W944" s="41">
        <f t="shared" ca="1" si="392"/>
        <v>18.21</v>
      </c>
      <c r="X944" s="41">
        <f t="shared" ca="1" si="393"/>
        <v>13.13</v>
      </c>
      <c r="Y944" s="14">
        <f t="shared" ca="1" si="394"/>
        <v>5115</v>
      </c>
      <c r="Z944" s="14">
        <f t="shared" ca="1" si="378"/>
        <v>0</v>
      </c>
      <c r="AA944" s="41">
        <f t="shared" ca="1" si="395"/>
        <v>18.78</v>
      </c>
      <c r="AB944" s="41">
        <f t="shared" ca="1" si="396"/>
        <v>13.15</v>
      </c>
      <c r="AC944" s="14">
        <f t="shared" ca="1" si="397"/>
        <v>5033</v>
      </c>
      <c r="AD944" s="14">
        <f t="shared" ca="1" si="379"/>
        <v>0</v>
      </c>
      <c r="AE944">
        <f t="shared" ca="1" si="380"/>
        <v>3</v>
      </c>
      <c r="AF944" s="46">
        <f t="shared" ca="1" si="381"/>
        <v>-14160.524345727472</v>
      </c>
      <c r="AH944" s="42">
        <f t="shared" ref="AH944:AM986" ca="1" si="399">RAND()</f>
        <v>0.66664850527595609</v>
      </c>
      <c r="AI944" s="42">
        <f t="shared" ca="1" si="399"/>
        <v>0.5325902651377189</v>
      </c>
      <c r="AJ944" s="42">
        <f t="shared" ca="1" si="399"/>
        <v>0.76959875249782606</v>
      </c>
      <c r="AK944" s="42">
        <f t="shared" ca="1" si="399"/>
        <v>0.12253038867213684</v>
      </c>
      <c r="AL944" s="42">
        <f t="shared" ca="1" si="399"/>
        <v>0.30625514617580485</v>
      </c>
      <c r="AM944" s="42">
        <f t="shared" ca="1" si="399"/>
        <v>2.8130350867488829E-2</v>
      </c>
    </row>
    <row r="945" spans="9:39" x14ac:dyDescent="0.3">
      <c r="I945">
        <v>942</v>
      </c>
      <c r="J945" s="14">
        <f t="shared" ca="1" si="382"/>
        <v>-59978</v>
      </c>
      <c r="K945" s="41">
        <f t="shared" ca="1" si="383"/>
        <v>19.41</v>
      </c>
      <c r="L945" s="41">
        <f t="shared" ca="1" si="384"/>
        <v>13.2</v>
      </c>
      <c r="M945" s="14">
        <f t="shared" ca="1" si="385"/>
        <v>5126</v>
      </c>
      <c r="N945" s="14">
        <f t="shared" ca="1" si="375"/>
        <v>21832.460000000003</v>
      </c>
      <c r="O945" s="41">
        <f t="shared" ca="1" si="386"/>
        <v>18.91</v>
      </c>
      <c r="P945" s="41">
        <f t="shared" ca="1" si="387"/>
        <v>12.86</v>
      </c>
      <c r="Q945" s="14">
        <f t="shared" ca="1" si="388"/>
        <v>5238</v>
      </c>
      <c r="R945" s="14">
        <f t="shared" ca="1" si="376"/>
        <v>21689.900000000005</v>
      </c>
      <c r="S945" s="41">
        <f t="shared" ca="1" si="389"/>
        <v>18.79</v>
      </c>
      <c r="T945" s="41">
        <f t="shared" ca="1" si="390"/>
        <v>13.68</v>
      </c>
      <c r="U945" s="14">
        <f t="shared" ca="1" si="391"/>
        <v>5025</v>
      </c>
      <c r="V945" s="14">
        <f t="shared" ca="1" si="377"/>
        <v>15677.749999999996</v>
      </c>
      <c r="W945" s="41">
        <f t="shared" ca="1" si="392"/>
        <v>18.86</v>
      </c>
      <c r="X945" s="41">
        <f t="shared" ca="1" si="393"/>
        <v>12.63</v>
      </c>
      <c r="Y945" s="14">
        <f t="shared" ca="1" si="394"/>
        <v>5111</v>
      </c>
      <c r="Z945" s="14">
        <f t="shared" ca="1" si="378"/>
        <v>21841.529999999992</v>
      </c>
      <c r="AA945" s="41">
        <f t="shared" ca="1" si="395"/>
        <v>19.14</v>
      </c>
      <c r="AB945" s="41">
        <f t="shared" ca="1" si="396"/>
        <v>13.72</v>
      </c>
      <c r="AC945" s="14">
        <f t="shared" ca="1" si="397"/>
        <v>5014</v>
      </c>
      <c r="AD945" s="14">
        <f t="shared" ca="1" si="379"/>
        <v>0</v>
      </c>
      <c r="AE945">
        <f t="shared" ca="1" si="380"/>
        <v>4</v>
      </c>
      <c r="AF945" s="46">
        <f t="shared" ca="1" si="381"/>
        <v>9798.5593251001246</v>
      </c>
      <c r="AH945" s="42">
        <f t="shared" ca="1" si="399"/>
        <v>0.16605782933515456</v>
      </c>
      <c r="AI945" s="42">
        <f t="shared" ca="1" si="399"/>
        <v>0.70763844147972377</v>
      </c>
      <c r="AJ945" s="42">
        <f t="shared" ca="1" si="399"/>
        <v>0.31886530057931706</v>
      </c>
      <c r="AK945" s="42">
        <f t="shared" ca="1" si="399"/>
        <v>0.53201786551959063</v>
      </c>
      <c r="AL945" s="42">
        <f t="shared" ca="1" si="399"/>
        <v>0.93075349960613285</v>
      </c>
      <c r="AM945" s="42">
        <f t="shared" ca="1" si="399"/>
        <v>0.67153818198637805</v>
      </c>
    </row>
    <row r="946" spans="9:39" x14ac:dyDescent="0.3">
      <c r="I946">
        <v>943</v>
      </c>
      <c r="J946" s="14">
        <f t="shared" ca="1" si="382"/>
        <v>-58355</v>
      </c>
      <c r="K946" s="41">
        <f t="shared" ca="1" si="383"/>
        <v>17.850000000000001</v>
      </c>
      <c r="L946" s="41">
        <f t="shared" ca="1" si="384"/>
        <v>12.63</v>
      </c>
      <c r="M946" s="14">
        <f t="shared" ca="1" si="385"/>
        <v>5129</v>
      </c>
      <c r="N946" s="14">
        <f t="shared" ca="1" si="375"/>
        <v>16773.380000000005</v>
      </c>
      <c r="O946" s="41">
        <f t="shared" ca="1" si="386"/>
        <v>18.98</v>
      </c>
      <c r="P946" s="41">
        <f t="shared" ca="1" si="387"/>
        <v>13.76</v>
      </c>
      <c r="Q946" s="14" t="b">
        <f t="shared" ca="1" si="388"/>
        <v>0</v>
      </c>
      <c r="R946" s="14">
        <f t="shared" ca="1" si="376"/>
        <v>-10000</v>
      </c>
      <c r="S946" s="41">
        <f t="shared" ca="1" si="389"/>
        <v>19.11</v>
      </c>
      <c r="T946" s="41">
        <f t="shared" ca="1" si="390"/>
        <v>12.97</v>
      </c>
      <c r="U946" s="14">
        <f t="shared" ca="1" si="391"/>
        <v>5007</v>
      </c>
      <c r="V946" s="14">
        <f t="shared" ca="1" si="377"/>
        <v>20742.979999999992</v>
      </c>
      <c r="W946" s="41">
        <f t="shared" ca="1" si="392"/>
        <v>17.899999999999999</v>
      </c>
      <c r="X946" s="41">
        <f t="shared" ca="1" si="393"/>
        <v>13.45</v>
      </c>
      <c r="Y946" s="14">
        <f t="shared" ca="1" si="394"/>
        <v>4988</v>
      </c>
      <c r="Z946" s="14">
        <f t="shared" ca="1" si="378"/>
        <v>12196.599999999995</v>
      </c>
      <c r="AA946" s="41">
        <f t="shared" ca="1" si="395"/>
        <v>17.77</v>
      </c>
      <c r="AB946" s="41">
        <f t="shared" ca="1" si="396"/>
        <v>13.9</v>
      </c>
      <c r="AC946" s="14">
        <f t="shared" ca="1" si="397"/>
        <v>5123</v>
      </c>
      <c r="AD946" s="14">
        <f t="shared" ca="1" si="379"/>
        <v>0</v>
      </c>
      <c r="AE946">
        <f t="shared" ca="1" si="380"/>
        <v>4</v>
      </c>
      <c r="AF946" s="46">
        <f t="shared" ca="1" si="381"/>
        <v>-22975.439089918666</v>
      </c>
      <c r="AH946" s="42">
        <f t="shared" ca="1" si="399"/>
        <v>0.43080017865462117</v>
      </c>
      <c r="AI946" s="42">
        <f t="shared" ca="1" si="399"/>
        <v>0.63471585247389939</v>
      </c>
      <c r="AJ946" s="42">
        <f t="shared" ca="1" si="399"/>
        <v>0.64687843228876629</v>
      </c>
      <c r="AK946" s="42">
        <f t="shared" ca="1" si="399"/>
        <v>3.4587637115152337E-2</v>
      </c>
      <c r="AL946" s="42">
        <f t="shared" ca="1" si="399"/>
        <v>0.78480080752769799</v>
      </c>
      <c r="AM946" s="42">
        <f t="shared" ca="1" si="399"/>
        <v>0.2437478986760816</v>
      </c>
    </row>
    <row r="947" spans="9:39" x14ac:dyDescent="0.3">
      <c r="I947">
        <v>944</v>
      </c>
      <c r="J947" s="14">
        <f t="shared" ca="1" si="382"/>
        <v>-58842</v>
      </c>
      <c r="K947" s="41">
        <f t="shared" ca="1" si="383"/>
        <v>19.22</v>
      </c>
      <c r="L947" s="41">
        <f t="shared" ca="1" si="384"/>
        <v>13.05</v>
      </c>
      <c r="M947" s="14">
        <f t="shared" ca="1" si="385"/>
        <v>5097</v>
      </c>
      <c r="N947" s="14">
        <f t="shared" ca="1" si="375"/>
        <v>21448.489999999991</v>
      </c>
      <c r="O947" s="41">
        <f t="shared" ca="1" si="386"/>
        <v>19.14</v>
      </c>
      <c r="P947" s="41">
        <f t="shared" ca="1" si="387"/>
        <v>13.42</v>
      </c>
      <c r="Q947" s="14">
        <f t="shared" ca="1" si="388"/>
        <v>5128</v>
      </c>
      <c r="R947" s="14">
        <f t="shared" ca="1" si="376"/>
        <v>19332.160000000003</v>
      </c>
      <c r="S947" s="41">
        <f t="shared" ca="1" si="389"/>
        <v>19.38</v>
      </c>
      <c r="T947" s="41">
        <f t="shared" ca="1" si="390"/>
        <v>13.75</v>
      </c>
      <c r="U947" s="14">
        <f t="shared" ca="1" si="391"/>
        <v>4965</v>
      </c>
      <c r="V947" s="14">
        <f t="shared" ca="1" si="377"/>
        <v>17952.949999999993</v>
      </c>
      <c r="W947" s="41">
        <f t="shared" ca="1" si="392"/>
        <v>18.399999999999999</v>
      </c>
      <c r="X947" s="41">
        <f t="shared" ca="1" si="393"/>
        <v>13.61</v>
      </c>
      <c r="Y947" s="14">
        <f t="shared" ca="1" si="394"/>
        <v>4955</v>
      </c>
      <c r="Z947" s="14">
        <f t="shared" ca="1" si="378"/>
        <v>13734.449999999997</v>
      </c>
      <c r="AA947" s="41">
        <f t="shared" ca="1" si="395"/>
        <v>18.760000000000002</v>
      </c>
      <c r="AB947" s="41">
        <f t="shared" ca="1" si="396"/>
        <v>13.94</v>
      </c>
      <c r="AC947" s="14">
        <f t="shared" ca="1" si="397"/>
        <v>5194</v>
      </c>
      <c r="AD947" s="14">
        <f t="shared" ca="1" si="379"/>
        <v>0</v>
      </c>
      <c r="AE947">
        <f t="shared" ca="1" si="380"/>
        <v>4</v>
      </c>
      <c r="AF947" s="46">
        <f t="shared" ca="1" si="381"/>
        <v>4293.0112513790036</v>
      </c>
      <c r="AH947" s="42">
        <f t="shared" ca="1" si="399"/>
        <v>0.36540673994600692</v>
      </c>
      <c r="AI947" s="42">
        <f t="shared" ca="1" si="399"/>
        <v>0.36970646166681853</v>
      </c>
      <c r="AJ947" s="42">
        <f t="shared" ca="1" si="399"/>
        <v>6.4527802397564615E-2</v>
      </c>
      <c r="AK947" s="42">
        <f t="shared" ca="1" si="399"/>
        <v>1.6218937435173997E-2</v>
      </c>
      <c r="AL947" s="42">
        <f t="shared" ca="1" si="399"/>
        <v>0.67286795715003567</v>
      </c>
      <c r="AM947" s="42">
        <f t="shared" ca="1" si="399"/>
        <v>0.38784598236923173</v>
      </c>
    </row>
    <row r="948" spans="9:39" x14ac:dyDescent="0.3">
      <c r="I948">
        <v>945</v>
      </c>
      <c r="J948" s="14">
        <f t="shared" ca="1" si="382"/>
        <v>-63397</v>
      </c>
      <c r="K948" s="41">
        <f t="shared" ca="1" si="383"/>
        <v>17.850000000000001</v>
      </c>
      <c r="L948" s="41">
        <f t="shared" ca="1" si="384"/>
        <v>13.38</v>
      </c>
      <c r="M948" s="14">
        <f t="shared" ca="1" si="385"/>
        <v>5102</v>
      </c>
      <c r="N948" s="14">
        <f t="shared" ca="1" si="375"/>
        <v>12805.940000000002</v>
      </c>
      <c r="O948" s="41">
        <f t="shared" ca="1" si="386"/>
        <v>18.420000000000002</v>
      </c>
      <c r="P948" s="41">
        <f t="shared" ca="1" si="387"/>
        <v>13.33</v>
      </c>
      <c r="Q948" s="14">
        <f t="shared" ca="1" si="388"/>
        <v>5054</v>
      </c>
      <c r="R948" s="14">
        <f t="shared" ca="1" si="376"/>
        <v>15724.860000000008</v>
      </c>
      <c r="S948" s="41">
        <f t="shared" ca="1" si="389"/>
        <v>17.95</v>
      </c>
      <c r="T948" s="41">
        <f t="shared" ca="1" si="390"/>
        <v>13.65</v>
      </c>
      <c r="U948" s="14">
        <f t="shared" ca="1" si="391"/>
        <v>4946</v>
      </c>
      <c r="V948" s="14">
        <f t="shared" ca="1" si="377"/>
        <v>11267.799999999996</v>
      </c>
      <c r="W948" s="41">
        <f t="shared" ca="1" si="392"/>
        <v>19.260000000000002</v>
      </c>
      <c r="X948" s="41">
        <f t="shared" ca="1" si="393"/>
        <v>13.27</v>
      </c>
      <c r="Y948" s="14">
        <f t="shared" ca="1" si="394"/>
        <v>5014</v>
      </c>
      <c r="Z948" s="14">
        <f t="shared" ca="1" si="378"/>
        <v>20033.860000000011</v>
      </c>
      <c r="AA948" s="41">
        <f t="shared" ca="1" si="395"/>
        <v>18.72</v>
      </c>
      <c r="AB948" s="41">
        <f t="shared" ca="1" si="396"/>
        <v>13.68</v>
      </c>
      <c r="AC948" s="14">
        <f t="shared" ca="1" si="397"/>
        <v>5069</v>
      </c>
      <c r="AD948" s="14">
        <f t="shared" ca="1" si="379"/>
        <v>0</v>
      </c>
      <c r="AE948">
        <f t="shared" ca="1" si="380"/>
        <v>4</v>
      </c>
      <c r="AF948" s="46">
        <f t="shared" ca="1" si="381"/>
        <v>-11312.735278330694</v>
      </c>
      <c r="AH948" s="42">
        <f t="shared" ca="1" si="399"/>
        <v>0.56441919122683548</v>
      </c>
      <c r="AI948" s="42">
        <f t="shared" ca="1" si="399"/>
        <v>0.74347673737401976</v>
      </c>
      <c r="AJ948" s="42">
        <f t="shared" ca="1" si="399"/>
        <v>3.0848855805562514E-2</v>
      </c>
      <c r="AK948" s="42">
        <f t="shared" ca="1" si="399"/>
        <v>0.38646323444557984</v>
      </c>
      <c r="AL948" s="42">
        <f t="shared" ca="1" si="399"/>
        <v>0.68948902911479348</v>
      </c>
      <c r="AM948" s="42">
        <f t="shared" ca="1" si="399"/>
        <v>0.2766185680097959</v>
      </c>
    </row>
    <row r="949" spans="9:39" x14ac:dyDescent="0.3">
      <c r="I949">
        <v>946</v>
      </c>
      <c r="J949" s="14">
        <f t="shared" ca="1" si="382"/>
        <v>-63505</v>
      </c>
      <c r="K949" s="41">
        <f t="shared" ca="1" si="383"/>
        <v>19.02</v>
      </c>
      <c r="L949" s="41">
        <f t="shared" ca="1" si="384"/>
        <v>12.81</v>
      </c>
      <c r="M949" s="14">
        <f t="shared" ca="1" si="385"/>
        <v>5350</v>
      </c>
      <c r="N949" s="14">
        <f t="shared" ca="1" si="375"/>
        <v>23223.499999999993</v>
      </c>
      <c r="O949" s="41">
        <f t="shared" ca="1" si="386"/>
        <v>18.920000000000002</v>
      </c>
      <c r="P949" s="41">
        <f t="shared" ca="1" si="387"/>
        <v>13.3</v>
      </c>
      <c r="Q949" s="14">
        <f t="shared" ca="1" si="388"/>
        <v>5119</v>
      </c>
      <c r="R949" s="14">
        <f t="shared" ca="1" si="376"/>
        <v>18768.780000000006</v>
      </c>
      <c r="S949" s="41">
        <f t="shared" ca="1" si="389"/>
        <v>19.45</v>
      </c>
      <c r="T949" s="41">
        <f t="shared" ca="1" si="390"/>
        <v>12.73</v>
      </c>
      <c r="U949" s="14">
        <f t="shared" ca="1" si="391"/>
        <v>5065</v>
      </c>
      <c r="V949" s="14">
        <f t="shared" ca="1" si="377"/>
        <v>24036.799999999996</v>
      </c>
      <c r="W949" s="41">
        <f t="shared" ca="1" si="392"/>
        <v>18.03</v>
      </c>
      <c r="X949" s="41">
        <f t="shared" ca="1" si="393"/>
        <v>13.16</v>
      </c>
      <c r="Y949" s="14">
        <f t="shared" ca="1" si="394"/>
        <v>5067</v>
      </c>
      <c r="Z949" s="14">
        <f t="shared" ca="1" si="378"/>
        <v>14676.290000000005</v>
      </c>
      <c r="AA949" s="41">
        <f t="shared" ca="1" si="395"/>
        <v>17.850000000000001</v>
      </c>
      <c r="AB949" s="41">
        <f t="shared" ca="1" si="396"/>
        <v>12.84</v>
      </c>
      <c r="AC949" s="14">
        <f t="shared" ca="1" si="397"/>
        <v>5021</v>
      </c>
      <c r="AD949" s="14">
        <f t="shared" ca="1" si="379"/>
        <v>0</v>
      </c>
      <c r="AE949">
        <f t="shared" ca="1" si="380"/>
        <v>4</v>
      </c>
      <c r="AF949" s="46">
        <f t="shared" ca="1" si="381"/>
        <v>6523.4591875431688</v>
      </c>
      <c r="AH949" s="42">
        <f t="shared" ca="1" si="399"/>
        <v>0.70845461168874158</v>
      </c>
      <c r="AI949" s="42">
        <f t="shared" ca="1" si="399"/>
        <v>0.28478306376664753</v>
      </c>
      <c r="AJ949" s="42">
        <f t="shared" ca="1" si="399"/>
        <v>0.12279565047200169</v>
      </c>
      <c r="AK949" s="42">
        <f t="shared" ca="1" si="399"/>
        <v>0.99261411454137649</v>
      </c>
      <c r="AL949" s="42">
        <f t="shared" ca="1" si="399"/>
        <v>0.38230036865375072</v>
      </c>
      <c r="AM949" s="42">
        <f t="shared" ca="1" si="399"/>
        <v>0.61573244347384803</v>
      </c>
    </row>
    <row r="950" spans="9:39" x14ac:dyDescent="0.3">
      <c r="I950">
        <v>947</v>
      </c>
      <c r="J950" s="14">
        <f t="shared" ca="1" si="382"/>
        <v>-58040</v>
      </c>
      <c r="K950" s="41">
        <f t="shared" ca="1" si="383"/>
        <v>18.350000000000001</v>
      </c>
      <c r="L950" s="41">
        <f t="shared" ca="1" si="384"/>
        <v>12.57</v>
      </c>
      <c r="M950" s="14">
        <f t="shared" ca="1" si="385"/>
        <v>5337</v>
      </c>
      <c r="N950" s="14">
        <f t="shared" ca="1" si="375"/>
        <v>20847.860000000008</v>
      </c>
      <c r="O950" s="41">
        <f t="shared" ca="1" si="386"/>
        <v>18.75</v>
      </c>
      <c r="P950" s="41">
        <f t="shared" ca="1" si="387"/>
        <v>13.57</v>
      </c>
      <c r="Q950" s="14" t="b">
        <f t="shared" ca="1" si="388"/>
        <v>0</v>
      </c>
      <c r="R950" s="14">
        <f t="shared" ca="1" si="376"/>
        <v>-10000</v>
      </c>
      <c r="S950" s="41">
        <f t="shared" ca="1" si="389"/>
        <v>18.68</v>
      </c>
      <c r="T950" s="41">
        <f t="shared" ca="1" si="390"/>
        <v>12.56</v>
      </c>
      <c r="U950" s="14">
        <f t="shared" ca="1" si="391"/>
        <v>5145</v>
      </c>
      <c r="V950" s="14">
        <f t="shared" ca="1" si="377"/>
        <v>21487.399999999994</v>
      </c>
      <c r="W950" s="41">
        <f t="shared" ca="1" si="392"/>
        <v>18.8</v>
      </c>
      <c r="X950" s="41">
        <f t="shared" ca="1" si="393"/>
        <v>13.14</v>
      </c>
      <c r="Y950" s="14">
        <f t="shared" ca="1" si="394"/>
        <v>5026</v>
      </c>
      <c r="Z950" s="14">
        <f t="shared" ca="1" si="378"/>
        <v>18447.16</v>
      </c>
      <c r="AA950" s="41">
        <f t="shared" ca="1" si="395"/>
        <v>17.809999999999999</v>
      </c>
      <c r="AB950" s="41">
        <f t="shared" ca="1" si="396"/>
        <v>12.51</v>
      </c>
      <c r="AC950" s="14">
        <f t="shared" ca="1" si="397"/>
        <v>5041</v>
      </c>
      <c r="AD950" s="14">
        <f t="shared" ca="1" si="379"/>
        <v>0</v>
      </c>
      <c r="AE950">
        <f t="shared" ca="1" si="380"/>
        <v>4</v>
      </c>
      <c r="AF950" s="46">
        <f t="shared" ca="1" si="381"/>
        <v>-13791.564173911369</v>
      </c>
      <c r="AH950" s="42">
        <f t="shared" ca="1" si="399"/>
        <v>0.71679512072818918</v>
      </c>
      <c r="AI950" s="42">
        <f t="shared" ca="1" si="399"/>
        <v>0.65643731924402049</v>
      </c>
      <c r="AJ950" s="42">
        <f t="shared" ca="1" si="399"/>
        <v>0.68730963607895168</v>
      </c>
      <c r="AK950" s="42">
        <f t="shared" ca="1" si="399"/>
        <v>0.79551912753835496</v>
      </c>
      <c r="AL950" s="42">
        <f t="shared" ca="1" si="399"/>
        <v>0.94184089356770329</v>
      </c>
      <c r="AM950" s="42">
        <f t="shared" ca="1" si="399"/>
        <v>0.41807615820571742</v>
      </c>
    </row>
    <row r="951" spans="9:39" x14ac:dyDescent="0.3">
      <c r="I951">
        <v>948</v>
      </c>
      <c r="J951" s="14">
        <f t="shared" ca="1" si="382"/>
        <v>-61585</v>
      </c>
      <c r="K951" s="41">
        <f t="shared" ca="1" si="383"/>
        <v>19.399999999999999</v>
      </c>
      <c r="L951" s="41">
        <f t="shared" ca="1" si="384"/>
        <v>13.29</v>
      </c>
      <c r="M951" s="14">
        <f t="shared" ca="1" si="385"/>
        <v>5314</v>
      </c>
      <c r="N951" s="14">
        <f t="shared" ca="1" si="375"/>
        <v>22468.539999999997</v>
      </c>
      <c r="O951" s="41">
        <f t="shared" ca="1" si="386"/>
        <v>18.23</v>
      </c>
      <c r="P951" s="41">
        <f t="shared" ca="1" si="387"/>
        <v>13.63</v>
      </c>
      <c r="Q951" s="14">
        <f t="shared" ca="1" si="388"/>
        <v>5096</v>
      </c>
      <c r="R951" s="14">
        <f t="shared" ca="1" si="376"/>
        <v>13441.599999999999</v>
      </c>
      <c r="S951" s="41">
        <f t="shared" ca="1" si="389"/>
        <v>18.52</v>
      </c>
      <c r="T951" s="41">
        <f t="shared" ca="1" si="390"/>
        <v>13.46</v>
      </c>
      <c r="U951" s="14">
        <f t="shared" ca="1" si="391"/>
        <v>5140</v>
      </c>
      <c r="V951" s="14">
        <f t="shared" ca="1" si="377"/>
        <v>16008.399999999994</v>
      </c>
      <c r="W951" s="41">
        <f t="shared" ca="1" si="392"/>
        <v>17.760000000000002</v>
      </c>
      <c r="X951" s="41">
        <f t="shared" ca="1" si="393"/>
        <v>12.88</v>
      </c>
      <c r="Y951" s="14">
        <f t="shared" ca="1" si="394"/>
        <v>5101</v>
      </c>
      <c r="Z951" s="14">
        <f t="shared" ca="1" si="378"/>
        <v>14892.880000000005</v>
      </c>
      <c r="AA951" s="41">
        <f t="shared" ca="1" si="395"/>
        <v>18.489999999999998</v>
      </c>
      <c r="AB951" s="41">
        <f t="shared" ca="1" si="396"/>
        <v>12.72</v>
      </c>
      <c r="AC951" s="14">
        <f t="shared" ca="1" si="397"/>
        <v>5095</v>
      </c>
      <c r="AD951" s="14">
        <f t="shared" ca="1" si="379"/>
        <v>19398.149999999991</v>
      </c>
      <c r="AE951">
        <f t="shared" ca="1" si="380"/>
        <v>5</v>
      </c>
      <c r="AF951" s="46">
        <f t="shared" ca="1" si="381"/>
        <v>10667.599366973811</v>
      </c>
      <c r="AH951" s="42">
        <f t="shared" ca="1" si="399"/>
        <v>0.95510962064949279</v>
      </c>
      <c r="AI951" s="42">
        <f t="shared" ca="1" si="399"/>
        <v>0.26229617728945631</v>
      </c>
      <c r="AJ951" s="42">
        <f t="shared" ca="1" si="399"/>
        <v>0.53088108692912295</v>
      </c>
      <c r="AK951" s="42">
        <f t="shared" ca="1" si="399"/>
        <v>0.5947585204821616</v>
      </c>
      <c r="AL951" s="42">
        <f t="shared" ca="1" si="399"/>
        <v>0.38395264107765081</v>
      </c>
      <c r="AM951" s="42">
        <f t="shared" ca="1" si="399"/>
        <v>0.71504352497560253</v>
      </c>
    </row>
    <row r="952" spans="9:39" x14ac:dyDescent="0.3">
      <c r="I952">
        <v>949</v>
      </c>
      <c r="J952" s="14">
        <f t="shared" ca="1" si="382"/>
        <v>-60056</v>
      </c>
      <c r="K952" s="41">
        <f t="shared" ca="1" si="383"/>
        <v>18.420000000000002</v>
      </c>
      <c r="L952" s="41">
        <f t="shared" ca="1" si="384"/>
        <v>12.87</v>
      </c>
      <c r="M952" s="14">
        <f t="shared" ca="1" si="385"/>
        <v>5317</v>
      </c>
      <c r="N952" s="14">
        <f t="shared" ref="N952:N1000" ca="1" si="400">(K952-L952)*M952-$B$3</f>
        <v>19509.350000000013</v>
      </c>
      <c r="O952" s="41">
        <f t="shared" ca="1" si="386"/>
        <v>18.38</v>
      </c>
      <c r="P952" s="41">
        <f t="shared" ca="1" si="387"/>
        <v>13.42</v>
      </c>
      <c r="Q952" s="14">
        <f t="shared" ca="1" si="388"/>
        <v>5166</v>
      </c>
      <c r="R952" s="14">
        <f t="shared" ref="R952:R1000" ca="1" si="401">(O952-P952)*Q952-$B$3</f>
        <v>15623.359999999997</v>
      </c>
      <c r="S952" s="41">
        <f t="shared" ca="1" si="389"/>
        <v>19.13</v>
      </c>
      <c r="T952" s="41">
        <f t="shared" ca="1" si="390"/>
        <v>13.86</v>
      </c>
      <c r="U952" s="14">
        <f t="shared" ca="1" si="391"/>
        <v>5125</v>
      </c>
      <c r="V952" s="14">
        <f t="shared" ref="V952:V1000" ca="1" si="402">(S952-T952)*U952-$B$3</f>
        <v>17008.749999999996</v>
      </c>
      <c r="W952" s="41">
        <f t="shared" ca="1" si="392"/>
        <v>18.05</v>
      </c>
      <c r="X952" s="41">
        <f t="shared" ca="1" si="393"/>
        <v>13.28</v>
      </c>
      <c r="Y952" s="14">
        <f t="shared" ca="1" si="394"/>
        <v>5009</v>
      </c>
      <c r="Z952" s="14">
        <f t="shared" ref="Z952:Z1000" ca="1" si="403">IF(AE952&lt;=3,0,(W952-X952)*Y952-$B$3)</f>
        <v>0</v>
      </c>
      <c r="AA952" s="41">
        <f t="shared" ca="1" si="395"/>
        <v>19.34</v>
      </c>
      <c r="AB952" s="41">
        <f t="shared" ca="1" si="396"/>
        <v>13.06</v>
      </c>
      <c r="AC952" s="14">
        <f t="shared" ca="1" si="397"/>
        <v>5072</v>
      </c>
      <c r="AD952" s="14">
        <f t="shared" ref="AD952:AD1000" ca="1" si="404">IF(AE952&lt;=4,0,(AA952-AB952)*AC952-$B$3)</f>
        <v>0</v>
      </c>
      <c r="AE952">
        <f t="shared" ref="AE952:AE1000" ca="1" si="405">IF(AM952&lt;=0.1,3,IF(AND(AM952&gt;0.1,AM952&lt;0.7),4,IF(AM952&gt;=0.7,5,FALSE)))</f>
        <v>3</v>
      </c>
      <c r="AF952" s="46">
        <f t="shared" ref="AF952:AF1000" ca="1" si="406">NPV($B$4,J952,N952,R952,V952,Z952,AD952)</f>
        <v>-12703.154310237867</v>
      </c>
      <c r="AH952" s="42">
        <f t="shared" ca="1" si="399"/>
        <v>0.76143300888274279</v>
      </c>
      <c r="AI952" s="42">
        <f t="shared" ca="1" si="399"/>
        <v>0.11137994141380647</v>
      </c>
      <c r="AJ952" s="42">
        <f t="shared" ca="1" si="399"/>
        <v>0.47066867703268678</v>
      </c>
      <c r="AK952" s="42">
        <f t="shared" ca="1" si="399"/>
        <v>0.77244007713735452</v>
      </c>
      <c r="AL952" s="42">
        <f t="shared" ca="1" si="399"/>
        <v>0.36181315333896336</v>
      </c>
      <c r="AM952" s="42">
        <f t="shared" ca="1" si="399"/>
        <v>6.4476042187237126E-2</v>
      </c>
    </row>
    <row r="953" spans="9:39" x14ac:dyDescent="0.3">
      <c r="I953">
        <v>950</v>
      </c>
      <c r="J953" s="14">
        <f t="shared" ca="1" si="382"/>
        <v>-61261</v>
      </c>
      <c r="K953" s="41">
        <f t="shared" ca="1" si="383"/>
        <v>19.489999999999998</v>
      </c>
      <c r="L953" s="41">
        <f t="shared" ca="1" si="384"/>
        <v>13.08</v>
      </c>
      <c r="M953" s="14">
        <f t="shared" ca="1" si="385"/>
        <v>5094</v>
      </c>
      <c r="N953" s="14">
        <f t="shared" ca="1" si="400"/>
        <v>22652.53999999999</v>
      </c>
      <c r="O953" s="41">
        <f t="shared" ca="1" si="386"/>
        <v>18.59</v>
      </c>
      <c r="P953" s="41">
        <f t="shared" ca="1" si="387"/>
        <v>12.81</v>
      </c>
      <c r="Q953" s="14">
        <f t="shared" ca="1" si="388"/>
        <v>5120</v>
      </c>
      <c r="R953" s="14">
        <f t="shared" ca="1" si="401"/>
        <v>19593.599999999999</v>
      </c>
      <c r="S953" s="41">
        <f t="shared" ca="1" si="389"/>
        <v>19.36</v>
      </c>
      <c r="T953" s="41">
        <f t="shared" ca="1" si="390"/>
        <v>13.84</v>
      </c>
      <c r="U953" s="14">
        <f t="shared" ca="1" si="391"/>
        <v>5016</v>
      </c>
      <c r="V953" s="14">
        <f t="shared" ca="1" si="402"/>
        <v>17688.319999999996</v>
      </c>
      <c r="W953" s="41">
        <f t="shared" ca="1" si="392"/>
        <v>18.48</v>
      </c>
      <c r="X953" s="41">
        <f t="shared" ca="1" si="393"/>
        <v>13.6</v>
      </c>
      <c r="Y953" s="14">
        <f t="shared" ca="1" si="394"/>
        <v>5142</v>
      </c>
      <c r="Z953" s="14">
        <f t="shared" ca="1" si="403"/>
        <v>15092.960000000003</v>
      </c>
      <c r="AA953" s="41">
        <f t="shared" ca="1" si="395"/>
        <v>18.62</v>
      </c>
      <c r="AB953" s="41">
        <f t="shared" ca="1" si="396"/>
        <v>12.89</v>
      </c>
      <c r="AC953" s="14">
        <f t="shared" ca="1" si="397"/>
        <v>4914</v>
      </c>
      <c r="AD953" s="14">
        <f t="shared" ca="1" si="404"/>
        <v>18157.22</v>
      </c>
      <c r="AE953">
        <f t="shared" ca="1" si="405"/>
        <v>5</v>
      </c>
      <c r="AF953" s="46">
        <f t="shared" ca="1" si="406"/>
        <v>16907.715637035697</v>
      </c>
      <c r="AH953" s="42">
        <f t="shared" ca="1" si="399"/>
        <v>0.5233557906917593</v>
      </c>
      <c r="AI953" s="42">
        <f t="shared" ca="1" si="399"/>
        <v>0.47076904256645569</v>
      </c>
      <c r="AJ953" s="42">
        <f t="shared" ca="1" si="399"/>
        <v>0.60675632095442078</v>
      </c>
      <c r="AK953" s="42">
        <f t="shared" ca="1" si="399"/>
        <v>0.67718811925810873</v>
      </c>
      <c r="AL953" s="42">
        <f t="shared" ca="1" si="399"/>
        <v>2.4819030449224844E-2</v>
      </c>
      <c r="AM953" s="42">
        <f t="shared" ca="1" si="399"/>
        <v>0.84401785361141846</v>
      </c>
    </row>
    <row r="954" spans="9:39" x14ac:dyDescent="0.3">
      <c r="I954">
        <v>951</v>
      </c>
      <c r="J954" s="14">
        <f t="shared" ca="1" si="382"/>
        <v>-63590</v>
      </c>
      <c r="K954" s="41">
        <f t="shared" ca="1" si="383"/>
        <v>18.98</v>
      </c>
      <c r="L954" s="41">
        <f t="shared" ca="1" si="384"/>
        <v>12.6</v>
      </c>
      <c r="M954" s="14">
        <f t="shared" ca="1" si="385"/>
        <v>5331</v>
      </c>
      <c r="N954" s="14">
        <f t="shared" ca="1" si="400"/>
        <v>24011.780000000006</v>
      </c>
      <c r="O954" s="41">
        <f t="shared" ca="1" si="386"/>
        <v>18.48</v>
      </c>
      <c r="P954" s="41">
        <f t="shared" ca="1" si="387"/>
        <v>13.22</v>
      </c>
      <c r="Q954" s="14">
        <f t="shared" ca="1" si="388"/>
        <v>5195</v>
      </c>
      <c r="R954" s="14">
        <f t="shared" ca="1" si="401"/>
        <v>17325.699999999997</v>
      </c>
      <c r="S954" s="41">
        <f t="shared" ca="1" si="389"/>
        <v>19.29</v>
      </c>
      <c r="T954" s="41">
        <f t="shared" ca="1" si="390"/>
        <v>12.83</v>
      </c>
      <c r="U954" s="14">
        <f t="shared" ca="1" si="391"/>
        <v>5193</v>
      </c>
      <c r="V954" s="14">
        <f t="shared" ca="1" si="402"/>
        <v>23546.78</v>
      </c>
      <c r="W954" s="41">
        <f t="shared" ca="1" si="392"/>
        <v>18.03</v>
      </c>
      <c r="X954" s="41">
        <f t="shared" ca="1" si="393"/>
        <v>12.61</v>
      </c>
      <c r="Y954" s="14">
        <f t="shared" ca="1" si="394"/>
        <v>4944</v>
      </c>
      <c r="Z954" s="14">
        <f t="shared" ca="1" si="403"/>
        <v>16796.480000000007</v>
      </c>
      <c r="AA954" s="41">
        <f t="shared" ca="1" si="395"/>
        <v>18.96</v>
      </c>
      <c r="AB954" s="41">
        <f t="shared" ca="1" si="396"/>
        <v>13.72</v>
      </c>
      <c r="AC954" s="14">
        <f t="shared" ca="1" si="397"/>
        <v>5073</v>
      </c>
      <c r="AD954" s="14">
        <f t="shared" ca="1" si="404"/>
        <v>0</v>
      </c>
      <c r="AE954">
        <f t="shared" ca="1" si="405"/>
        <v>4</v>
      </c>
      <c r="AF954" s="46">
        <f t="shared" ca="1" si="406"/>
        <v>7129.3866757430596</v>
      </c>
      <c r="AH954" s="42">
        <f t="shared" ca="1" si="399"/>
        <v>0.90354418325346741</v>
      </c>
      <c r="AI954" s="42">
        <f t="shared" ca="1" si="399"/>
        <v>0.7143010485753144</v>
      </c>
      <c r="AJ954" s="42">
        <f t="shared" ca="1" si="399"/>
        <v>0.40125783285682715</v>
      </c>
      <c r="AK954" s="42">
        <f t="shared" ca="1" si="399"/>
        <v>7.1485780672330912E-2</v>
      </c>
      <c r="AL954" s="42">
        <f t="shared" ca="1" si="399"/>
        <v>0.52694007575900914</v>
      </c>
      <c r="AM954" s="42">
        <f t="shared" ca="1" si="399"/>
        <v>0.14779635328141283</v>
      </c>
    </row>
    <row r="955" spans="9:39" x14ac:dyDescent="0.3">
      <c r="I955">
        <v>952</v>
      </c>
      <c r="J955" s="14">
        <f t="shared" ca="1" si="382"/>
        <v>-62707</v>
      </c>
      <c r="K955" s="41">
        <f t="shared" ca="1" si="383"/>
        <v>18.21</v>
      </c>
      <c r="L955" s="41">
        <f t="shared" ca="1" si="384"/>
        <v>14</v>
      </c>
      <c r="M955" s="14">
        <f t="shared" ca="1" si="385"/>
        <v>5358</v>
      </c>
      <c r="N955" s="14">
        <f t="shared" ca="1" si="400"/>
        <v>12557.180000000004</v>
      </c>
      <c r="O955" s="41">
        <f t="shared" ca="1" si="386"/>
        <v>18.52</v>
      </c>
      <c r="P955" s="41">
        <f t="shared" ca="1" si="387"/>
        <v>13.98</v>
      </c>
      <c r="Q955" s="14">
        <f t="shared" ca="1" si="388"/>
        <v>5332</v>
      </c>
      <c r="R955" s="14">
        <f t="shared" ca="1" si="401"/>
        <v>14207.279999999995</v>
      </c>
      <c r="S955" s="41">
        <f t="shared" ca="1" si="389"/>
        <v>18.72</v>
      </c>
      <c r="T955" s="41">
        <f t="shared" ca="1" si="390"/>
        <v>13.76</v>
      </c>
      <c r="U955" s="14">
        <f t="shared" ca="1" si="391"/>
        <v>5082</v>
      </c>
      <c r="V955" s="14">
        <f t="shared" ca="1" si="402"/>
        <v>15206.719999999994</v>
      </c>
      <c r="W955" s="41">
        <f t="shared" ca="1" si="392"/>
        <v>18.62</v>
      </c>
      <c r="X955" s="41">
        <f t="shared" ca="1" si="393"/>
        <v>12.8</v>
      </c>
      <c r="Y955" s="14">
        <f t="shared" ca="1" si="394"/>
        <v>5101</v>
      </c>
      <c r="Z955" s="14">
        <f t="shared" ca="1" si="403"/>
        <v>19687.82</v>
      </c>
      <c r="AA955" s="41">
        <f t="shared" ca="1" si="395"/>
        <v>18.739999999999998</v>
      </c>
      <c r="AB955" s="41">
        <f t="shared" ca="1" si="396"/>
        <v>12.88</v>
      </c>
      <c r="AC955" s="14">
        <f t="shared" ca="1" si="397"/>
        <v>5051</v>
      </c>
      <c r="AD955" s="14">
        <f t="shared" ca="1" si="404"/>
        <v>0</v>
      </c>
      <c r="AE955">
        <f t="shared" ca="1" si="405"/>
        <v>4</v>
      </c>
      <c r="AF955" s="46">
        <f t="shared" ca="1" si="406"/>
        <v>-9295.964474203467</v>
      </c>
      <c r="AH955" s="42">
        <f t="shared" ca="1" si="399"/>
        <v>0.95408769192286502</v>
      </c>
      <c r="AI955" s="42">
        <f t="shared" ca="1" si="399"/>
        <v>0.77193451551465053</v>
      </c>
      <c r="AJ955" s="42">
        <f t="shared" ca="1" si="399"/>
        <v>0.24686380081032189</v>
      </c>
      <c r="AK955" s="42">
        <f t="shared" ca="1" si="399"/>
        <v>0.57565122869972107</v>
      </c>
      <c r="AL955" s="42">
        <f t="shared" ca="1" si="399"/>
        <v>0.87458809212852484</v>
      </c>
      <c r="AM955" s="42">
        <f t="shared" ca="1" si="399"/>
        <v>0.38335439773710667</v>
      </c>
    </row>
    <row r="956" spans="9:39" x14ac:dyDescent="0.3">
      <c r="I956">
        <v>953</v>
      </c>
      <c r="J956" s="14">
        <f t="shared" ca="1" si="382"/>
        <v>-61480</v>
      </c>
      <c r="K956" s="41">
        <f t="shared" ca="1" si="383"/>
        <v>18.739999999999998</v>
      </c>
      <c r="L956" s="41">
        <f t="shared" ca="1" si="384"/>
        <v>12.76</v>
      </c>
      <c r="M956" s="14">
        <f t="shared" ca="1" si="385"/>
        <v>5150</v>
      </c>
      <c r="N956" s="14">
        <f t="shared" ca="1" si="400"/>
        <v>20796.999999999993</v>
      </c>
      <c r="O956" s="41">
        <f t="shared" ca="1" si="386"/>
        <v>18.88</v>
      </c>
      <c r="P956" s="41">
        <f t="shared" ca="1" si="387"/>
        <v>13.23</v>
      </c>
      <c r="Q956" s="14">
        <f t="shared" ca="1" si="388"/>
        <v>5086</v>
      </c>
      <c r="R956" s="14">
        <f t="shared" ca="1" si="401"/>
        <v>18735.899999999994</v>
      </c>
      <c r="S956" s="41">
        <f t="shared" ca="1" si="389"/>
        <v>18.21</v>
      </c>
      <c r="T956" s="41">
        <f t="shared" ca="1" si="390"/>
        <v>12.66</v>
      </c>
      <c r="U956" s="14">
        <f t="shared" ca="1" si="391"/>
        <v>5180</v>
      </c>
      <c r="V956" s="14">
        <f t="shared" ca="1" si="402"/>
        <v>18749.000000000004</v>
      </c>
      <c r="W956" s="41">
        <f t="shared" ca="1" si="392"/>
        <v>19.38</v>
      </c>
      <c r="X956" s="41">
        <f t="shared" ca="1" si="393"/>
        <v>12.69</v>
      </c>
      <c r="Y956" s="14">
        <f t="shared" ca="1" si="394"/>
        <v>5156</v>
      </c>
      <c r="Z956" s="14">
        <f t="shared" ca="1" si="403"/>
        <v>24493.64</v>
      </c>
      <c r="AA956" s="41">
        <f t="shared" ca="1" si="395"/>
        <v>17.95</v>
      </c>
      <c r="AB956" s="41">
        <f t="shared" ca="1" si="396"/>
        <v>13.7</v>
      </c>
      <c r="AC956" s="14">
        <f t="shared" ca="1" si="397"/>
        <v>5047</v>
      </c>
      <c r="AD956" s="14">
        <f t="shared" ca="1" si="404"/>
        <v>0</v>
      </c>
      <c r="AE956">
        <f t="shared" ca="1" si="405"/>
        <v>4</v>
      </c>
      <c r="AF956" s="46">
        <f t="shared" ca="1" si="406"/>
        <v>9394.315653229658</v>
      </c>
      <c r="AH956" s="42">
        <f t="shared" ca="1" si="399"/>
        <v>0.39448426220625799</v>
      </c>
      <c r="AI956" s="42">
        <f t="shared" ca="1" si="399"/>
        <v>0.22071237872301408</v>
      </c>
      <c r="AJ956" s="42">
        <f t="shared" ca="1" si="399"/>
        <v>0.4348258794736769</v>
      </c>
      <c r="AK956" s="42">
        <f t="shared" ca="1" si="399"/>
        <v>0.91865260555726802</v>
      </c>
      <c r="AL956" s="42">
        <f t="shared" ca="1" si="399"/>
        <v>0.67848655177260486</v>
      </c>
      <c r="AM956" s="42">
        <f t="shared" ca="1" si="399"/>
        <v>0.33437439344280229</v>
      </c>
    </row>
    <row r="957" spans="9:39" x14ac:dyDescent="0.3">
      <c r="I957">
        <v>954</v>
      </c>
      <c r="J957" s="14">
        <f t="shared" ca="1" si="382"/>
        <v>-61555</v>
      </c>
      <c r="K957" s="41">
        <f t="shared" ca="1" si="383"/>
        <v>17.940000000000001</v>
      </c>
      <c r="L957" s="41">
        <f t="shared" ca="1" si="384"/>
        <v>13.98</v>
      </c>
      <c r="M957" s="14">
        <f t="shared" ca="1" si="385"/>
        <v>5169</v>
      </c>
      <c r="N957" s="14">
        <f t="shared" ca="1" si="400"/>
        <v>10469.240000000005</v>
      </c>
      <c r="O957" s="41">
        <f t="shared" ca="1" si="386"/>
        <v>18.649999999999999</v>
      </c>
      <c r="P957" s="41">
        <f t="shared" ca="1" si="387"/>
        <v>13.97</v>
      </c>
      <c r="Q957" s="14" t="b">
        <f t="shared" ca="1" si="388"/>
        <v>0</v>
      </c>
      <c r="R957" s="14">
        <f t="shared" ca="1" si="401"/>
        <v>-10000</v>
      </c>
      <c r="S957" s="41">
        <f t="shared" ca="1" si="389"/>
        <v>19.149999999999999</v>
      </c>
      <c r="T957" s="41">
        <f t="shared" ca="1" si="390"/>
        <v>12.63</v>
      </c>
      <c r="U957" s="14">
        <f t="shared" ca="1" si="391"/>
        <v>4976</v>
      </c>
      <c r="V957" s="14">
        <f t="shared" ca="1" si="402"/>
        <v>22443.51999999999</v>
      </c>
      <c r="W957" s="41">
        <f t="shared" ca="1" si="392"/>
        <v>18.28</v>
      </c>
      <c r="X957" s="41">
        <f t="shared" ca="1" si="393"/>
        <v>13.27</v>
      </c>
      <c r="Y957" s="14">
        <f t="shared" ca="1" si="394"/>
        <v>5194</v>
      </c>
      <c r="Z957" s="14">
        <f t="shared" ca="1" si="403"/>
        <v>16021.94000000001</v>
      </c>
      <c r="AA957" s="41">
        <f t="shared" ca="1" si="395"/>
        <v>18.53</v>
      </c>
      <c r="AB957" s="41">
        <f t="shared" ca="1" si="396"/>
        <v>13.14</v>
      </c>
      <c r="AC957" s="14">
        <f t="shared" ca="1" si="397"/>
        <v>5054</v>
      </c>
      <c r="AD957" s="14">
        <f t="shared" ca="1" si="404"/>
        <v>0</v>
      </c>
      <c r="AE957">
        <f t="shared" ca="1" si="405"/>
        <v>4</v>
      </c>
      <c r="AF957" s="46">
        <f t="shared" ca="1" si="406"/>
        <v>-27399.465634724093</v>
      </c>
      <c r="AH957" s="42">
        <f t="shared" ca="1" si="399"/>
        <v>0.35159980141906744</v>
      </c>
      <c r="AI957" s="42">
        <f t="shared" ca="1" si="399"/>
        <v>0.29749994174731142</v>
      </c>
      <c r="AJ957" s="42">
        <f t="shared" ca="1" si="399"/>
        <v>9.0110322143115318E-2</v>
      </c>
      <c r="AK957" s="42">
        <f t="shared" ca="1" si="399"/>
        <v>0.44658172453972445</v>
      </c>
      <c r="AL957" s="42">
        <f t="shared" ca="1" si="399"/>
        <v>0.98564958473548825</v>
      </c>
      <c r="AM957" s="42">
        <f t="shared" ca="1" si="399"/>
        <v>0.68488094035003688</v>
      </c>
    </row>
    <row r="958" spans="9:39" x14ac:dyDescent="0.3">
      <c r="I958">
        <v>955</v>
      </c>
      <c r="J958" s="14">
        <f t="shared" ca="1" si="382"/>
        <v>-59447</v>
      </c>
      <c r="K958" s="41">
        <f t="shared" ca="1" si="383"/>
        <v>17.940000000000001</v>
      </c>
      <c r="L958" s="41">
        <f t="shared" ca="1" si="384"/>
        <v>13.33</v>
      </c>
      <c r="M958" s="14">
        <f t="shared" ca="1" si="385"/>
        <v>5123</v>
      </c>
      <c r="N958" s="14">
        <f t="shared" ca="1" si="400"/>
        <v>13617.030000000006</v>
      </c>
      <c r="O958" s="41">
        <f t="shared" ca="1" si="386"/>
        <v>18.739999999999998</v>
      </c>
      <c r="P958" s="41">
        <f t="shared" ca="1" si="387"/>
        <v>12.54</v>
      </c>
      <c r="Q958" s="14" t="b">
        <f t="shared" ca="1" si="388"/>
        <v>0</v>
      </c>
      <c r="R958" s="14">
        <f t="shared" ca="1" si="401"/>
        <v>-10000</v>
      </c>
      <c r="S958" s="41">
        <f t="shared" ca="1" si="389"/>
        <v>18.78</v>
      </c>
      <c r="T958" s="41">
        <f t="shared" ca="1" si="390"/>
        <v>13.12</v>
      </c>
      <c r="U958" s="14">
        <f t="shared" ca="1" si="391"/>
        <v>5047</v>
      </c>
      <c r="V958" s="14">
        <f t="shared" ca="1" si="402"/>
        <v>18566.020000000011</v>
      </c>
      <c r="W958" s="41">
        <f t="shared" ca="1" si="392"/>
        <v>19.43</v>
      </c>
      <c r="X958" s="41">
        <f t="shared" ca="1" si="393"/>
        <v>13.82</v>
      </c>
      <c r="Y958" s="14">
        <f t="shared" ca="1" si="394"/>
        <v>5024</v>
      </c>
      <c r="Z958" s="14">
        <f t="shared" ca="1" si="403"/>
        <v>18184.639999999996</v>
      </c>
      <c r="AA958" s="41">
        <f t="shared" ca="1" si="395"/>
        <v>18.47</v>
      </c>
      <c r="AB958" s="41">
        <f t="shared" ca="1" si="396"/>
        <v>13.21</v>
      </c>
      <c r="AC958" s="14">
        <f t="shared" ca="1" si="397"/>
        <v>5040</v>
      </c>
      <c r="AD958" s="14">
        <f t="shared" ca="1" si="404"/>
        <v>0</v>
      </c>
      <c r="AE958">
        <f t="shared" ca="1" si="405"/>
        <v>4</v>
      </c>
      <c r="AF958" s="46">
        <f t="shared" ca="1" si="406"/>
        <v>-24064.512424276651</v>
      </c>
      <c r="AH958" s="42">
        <f t="shared" ca="1" si="399"/>
        <v>0.12821736241772053</v>
      </c>
      <c r="AI958" s="42">
        <f t="shared" ca="1" si="399"/>
        <v>0.41887913315878478</v>
      </c>
      <c r="AJ958" s="42">
        <f t="shared" ca="1" si="399"/>
        <v>0.6822513407614873</v>
      </c>
      <c r="AK958" s="42">
        <f t="shared" ca="1" si="399"/>
        <v>0.20533488335812633</v>
      </c>
      <c r="AL958" s="42">
        <f t="shared" ca="1" si="399"/>
        <v>0.72862757388995825</v>
      </c>
      <c r="AM958" s="42">
        <f t="shared" ca="1" si="399"/>
        <v>0.29822710747089398</v>
      </c>
    </row>
    <row r="959" spans="9:39" x14ac:dyDescent="0.3">
      <c r="I959">
        <v>956</v>
      </c>
      <c r="J959" s="14">
        <f t="shared" ca="1" si="382"/>
        <v>-61459</v>
      </c>
      <c r="K959" s="41">
        <f t="shared" ca="1" si="383"/>
        <v>18.8</v>
      </c>
      <c r="L959" s="41">
        <f t="shared" ca="1" si="384"/>
        <v>13.08</v>
      </c>
      <c r="M959" s="14">
        <f t="shared" ca="1" si="385"/>
        <v>5061</v>
      </c>
      <c r="N959" s="14">
        <f t="shared" ca="1" si="400"/>
        <v>18948.920000000002</v>
      </c>
      <c r="O959" s="41">
        <f t="shared" ca="1" si="386"/>
        <v>19.329999999999998</v>
      </c>
      <c r="P959" s="41">
        <f t="shared" ca="1" si="387"/>
        <v>13.55</v>
      </c>
      <c r="Q959" s="14">
        <f t="shared" ca="1" si="388"/>
        <v>5160</v>
      </c>
      <c r="R959" s="14">
        <f t="shared" ca="1" si="401"/>
        <v>19824.799999999988</v>
      </c>
      <c r="S959" s="41">
        <f t="shared" ca="1" si="389"/>
        <v>18.97</v>
      </c>
      <c r="T959" s="41">
        <f t="shared" ca="1" si="390"/>
        <v>13.96</v>
      </c>
      <c r="U959" s="14">
        <f t="shared" ca="1" si="391"/>
        <v>5119</v>
      </c>
      <c r="V959" s="14">
        <f t="shared" ca="1" si="402"/>
        <v>15646.189999999991</v>
      </c>
      <c r="W959" s="41">
        <f t="shared" ca="1" si="392"/>
        <v>18.27</v>
      </c>
      <c r="X959" s="41">
        <f t="shared" ca="1" si="393"/>
        <v>12.75</v>
      </c>
      <c r="Y959" s="14">
        <f t="shared" ca="1" si="394"/>
        <v>5074</v>
      </c>
      <c r="Z959" s="14">
        <f t="shared" ca="1" si="403"/>
        <v>18008.48</v>
      </c>
      <c r="AA959" s="41">
        <f t="shared" ca="1" si="395"/>
        <v>18.63</v>
      </c>
      <c r="AB959" s="41">
        <f t="shared" ca="1" si="396"/>
        <v>13.39</v>
      </c>
      <c r="AC959" s="14">
        <f t="shared" ca="1" si="397"/>
        <v>5148</v>
      </c>
      <c r="AD959" s="14">
        <f t="shared" ca="1" si="404"/>
        <v>0</v>
      </c>
      <c r="AE959">
        <f t="shared" ca="1" si="405"/>
        <v>4</v>
      </c>
      <c r="AF959" s="46">
        <f t="shared" ca="1" si="406"/>
        <v>1379.7988388411143</v>
      </c>
      <c r="AH959" s="42">
        <f t="shared" ca="1" si="399"/>
        <v>0.46762227057754047</v>
      </c>
      <c r="AI959" s="42">
        <f t="shared" ca="1" si="399"/>
        <v>0.76563336191527531</v>
      </c>
      <c r="AJ959" s="42">
        <f t="shared" ca="1" si="399"/>
        <v>0.77252632025489676</v>
      </c>
      <c r="AK959" s="42">
        <f t="shared" ca="1" si="399"/>
        <v>0.37419785782677495</v>
      </c>
      <c r="AL959" s="42">
        <f t="shared" ca="1" si="399"/>
        <v>0.22031052262381279</v>
      </c>
      <c r="AM959" s="42">
        <f t="shared" ca="1" si="399"/>
        <v>0.27784006575995857</v>
      </c>
    </row>
    <row r="960" spans="9:39" x14ac:dyDescent="0.3">
      <c r="I960">
        <v>957</v>
      </c>
      <c r="J960" s="14">
        <f t="shared" ca="1" si="382"/>
        <v>-63226</v>
      </c>
      <c r="K960" s="41">
        <f t="shared" ca="1" si="383"/>
        <v>18.5</v>
      </c>
      <c r="L960" s="41">
        <f t="shared" ca="1" si="384"/>
        <v>13.76</v>
      </c>
      <c r="M960" s="14">
        <f t="shared" ca="1" si="385"/>
        <v>5112</v>
      </c>
      <c r="N960" s="14">
        <f t="shared" ca="1" si="400"/>
        <v>14230.880000000001</v>
      </c>
      <c r="O960" s="41">
        <f t="shared" ca="1" si="386"/>
        <v>18.170000000000002</v>
      </c>
      <c r="P960" s="41">
        <f t="shared" ca="1" si="387"/>
        <v>13.15</v>
      </c>
      <c r="Q960" s="14">
        <f t="shared" ca="1" si="388"/>
        <v>5105</v>
      </c>
      <c r="R960" s="14">
        <f t="shared" ca="1" si="401"/>
        <v>15627.100000000006</v>
      </c>
      <c r="S960" s="41">
        <f t="shared" ca="1" si="389"/>
        <v>17.97</v>
      </c>
      <c r="T960" s="41">
        <f t="shared" ca="1" si="390"/>
        <v>13.55</v>
      </c>
      <c r="U960" s="14">
        <f t="shared" ca="1" si="391"/>
        <v>5070</v>
      </c>
      <c r="V960" s="14">
        <f t="shared" ca="1" si="402"/>
        <v>12409.399999999991</v>
      </c>
      <c r="W960" s="41">
        <f t="shared" ca="1" si="392"/>
        <v>19.010000000000002</v>
      </c>
      <c r="X960" s="41">
        <f t="shared" ca="1" si="393"/>
        <v>12.53</v>
      </c>
      <c r="Y960" s="14">
        <f t="shared" ca="1" si="394"/>
        <v>5164</v>
      </c>
      <c r="Z960" s="14">
        <f t="shared" ca="1" si="403"/>
        <v>23462.720000000008</v>
      </c>
      <c r="AA960" s="41">
        <f t="shared" ca="1" si="395"/>
        <v>18.190000000000001</v>
      </c>
      <c r="AB960" s="41">
        <f t="shared" ca="1" si="396"/>
        <v>13.47</v>
      </c>
      <c r="AC960" s="14">
        <f t="shared" ca="1" si="397"/>
        <v>5188</v>
      </c>
      <c r="AD960" s="14">
        <f t="shared" ca="1" si="404"/>
        <v>0</v>
      </c>
      <c r="AE960">
        <f t="shared" ca="1" si="405"/>
        <v>4</v>
      </c>
      <c r="AF960" s="46">
        <f t="shared" ca="1" si="406"/>
        <v>-6498.8063929230393</v>
      </c>
      <c r="AH960" s="42">
        <f t="shared" ca="1" si="399"/>
        <v>0.44726138239230218</v>
      </c>
      <c r="AI960" s="42">
        <f t="shared" ca="1" si="399"/>
        <v>0.31137449741618373</v>
      </c>
      <c r="AJ960" s="42">
        <f t="shared" ca="1" si="399"/>
        <v>0.46167033038388694</v>
      </c>
      <c r="AK960" s="42">
        <f t="shared" ca="1" si="399"/>
        <v>0.49998205165793463</v>
      </c>
      <c r="AL960" s="42">
        <f t="shared" ca="1" si="399"/>
        <v>0.23732086193815372</v>
      </c>
      <c r="AM960" s="42">
        <f t="shared" ca="1" si="399"/>
        <v>0.65389214695363029</v>
      </c>
    </row>
    <row r="961" spans="9:39" x14ac:dyDescent="0.3">
      <c r="I961">
        <v>958</v>
      </c>
      <c r="J961" s="14">
        <f t="shared" ca="1" si="382"/>
        <v>-58739</v>
      </c>
      <c r="K961" s="41">
        <f t="shared" ca="1" si="383"/>
        <v>18.670000000000002</v>
      </c>
      <c r="L961" s="41">
        <f t="shared" ca="1" si="384"/>
        <v>12.76</v>
      </c>
      <c r="M961" s="14">
        <f t="shared" ca="1" si="385"/>
        <v>5065</v>
      </c>
      <c r="N961" s="14">
        <f t="shared" ca="1" si="400"/>
        <v>19934.150000000009</v>
      </c>
      <c r="O961" s="41">
        <f t="shared" ca="1" si="386"/>
        <v>19.13</v>
      </c>
      <c r="P961" s="41">
        <f t="shared" ca="1" si="387"/>
        <v>13.12</v>
      </c>
      <c r="Q961" s="14">
        <f t="shared" ca="1" si="388"/>
        <v>5002</v>
      </c>
      <c r="R961" s="14">
        <f t="shared" ca="1" si="401"/>
        <v>20062.02</v>
      </c>
      <c r="S961" s="41">
        <f t="shared" ca="1" si="389"/>
        <v>19.09</v>
      </c>
      <c r="T961" s="41">
        <f t="shared" ca="1" si="390"/>
        <v>13.31</v>
      </c>
      <c r="U961" s="14">
        <f t="shared" ca="1" si="391"/>
        <v>5077</v>
      </c>
      <c r="V961" s="14">
        <f t="shared" ca="1" si="402"/>
        <v>19345.059999999998</v>
      </c>
      <c r="W961" s="41">
        <f t="shared" ca="1" si="392"/>
        <v>18.420000000000002</v>
      </c>
      <c r="X961" s="41">
        <f t="shared" ca="1" si="393"/>
        <v>13.05</v>
      </c>
      <c r="Y961" s="14">
        <f t="shared" ca="1" si="394"/>
        <v>5052</v>
      </c>
      <c r="Z961" s="14">
        <f t="shared" ca="1" si="403"/>
        <v>17129.240000000005</v>
      </c>
      <c r="AA961" s="41">
        <f t="shared" ca="1" si="395"/>
        <v>18.010000000000002</v>
      </c>
      <c r="AB961" s="41">
        <f t="shared" ca="1" si="396"/>
        <v>13.81</v>
      </c>
      <c r="AC961" s="14">
        <f t="shared" ca="1" si="397"/>
        <v>5101</v>
      </c>
      <c r="AD961" s="14">
        <f t="shared" ca="1" si="404"/>
        <v>11424.200000000004</v>
      </c>
      <c r="AE961">
        <f t="shared" ca="1" si="405"/>
        <v>5</v>
      </c>
      <c r="AF961" s="46">
        <f t="shared" ca="1" si="406"/>
        <v>15348.304671927765</v>
      </c>
      <c r="AH961" s="42">
        <f t="shared" ca="1" si="399"/>
        <v>0.21575032869537247</v>
      </c>
      <c r="AI961" s="42">
        <f t="shared" ca="1" si="399"/>
        <v>0.21291813479136212</v>
      </c>
      <c r="AJ961" s="42">
        <f t="shared" ca="1" si="399"/>
        <v>0.50732002970891577</v>
      </c>
      <c r="AK961" s="42">
        <f t="shared" ca="1" si="399"/>
        <v>0.896065876580738</v>
      </c>
      <c r="AL961" s="42">
        <f t="shared" ca="1" si="399"/>
        <v>0.42631039996276099</v>
      </c>
      <c r="AM961" s="42">
        <f t="shared" ca="1" si="399"/>
        <v>0.99885094573050859</v>
      </c>
    </row>
    <row r="962" spans="9:39" x14ac:dyDescent="0.3">
      <c r="I962">
        <v>959</v>
      </c>
      <c r="J962" s="14">
        <f t="shared" ca="1" si="382"/>
        <v>-60812</v>
      </c>
      <c r="K962" s="41">
        <f t="shared" ca="1" si="383"/>
        <v>17.79</v>
      </c>
      <c r="L962" s="41">
        <f t="shared" ca="1" si="384"/>
        <v>13.77</v>
      </c>
      <c r="M962" s="14">
        <f t="shared" ca="1" si="385"/>
        <v>5230</v>
      </c>
      <c r="N962" s="14">
        <f t="shared" ca="1" si="400"/>
        <v>11024.599999999999</v>
      </c>
      <c r="O962" s="41">
        <f t="shared" ca="1" si="386"/>
        <v>19.28</v>
      </c>
      <c r="P962" s="41">
        <f t="shared" ca="1" si="387"/>
        <v>13.86</v>
      </c>
      <c r="Q962" s="14">
        <f t="shared" ca="1" si="388"/>
        <v>5094</v>
      </c>
      <c r="R962" s="14">
        <f t="shared" ca="1" si="401"/>
        <v>17609.48000000001</v>
      </c>
      <c r="S962" s="41">
        <f t="shared" ca="1" si="389"/>
        <v>18.420000000000002</v>
      </c>
      <c r="T962" s="41">
        <f t="shared" ca="1" si="390"/>
        <v>13.22</v>
      </c>
      <c r="U962" s="14">
        <f t="shared" ca="1" si="391"/>
        <v>4982</v>
      </c>
      <c r="V962" s="14">
        <f t="shared" ca="1" si="402"/>
        <v>15906.400000000005</v>
      </c>
      <c r="W962" s="41">
        <f t="shared" ca="1" si="392"/>
        <v>18.05</v>
      </c>
      <c r="X962" s="41">
        <f t="shared" ca="1" si="393"/>
        <v>12.94</v>
      </c>
      <c r="Y962" s="14">
        <f t="shared" ca="1" si="394"/>
        <v>5077</v>
      </c>
      <c r="Z962" s="14">
        <f t="shared" ca="1" si="403"/>
        <v>15943.470000000005</v>
      </c>
      <c r="AA962" s="41">
        <f t="shared" ca="1" si="395"/>
        <v>18.739999999999998</v>
      </c>
      <c r="AB962" s="41">
        <f t="shared" ca="1" si="396"/>
        <v>12.65</v>
      </c>
      <c r="AC962" s="14">
        <f t="shared" ca="1" si="397"/>
        <v>5080</v>
      </c>
      <c r="AD962" s="14">
        <f t="shared" ca="1" si="404"/>
        <v>0</v>
      </c>
      <c r="AE962">
        <f t="shared" ca="1" si="405"/>
        <v>4</v>
      </c>
      <c r="AF962" s="46">
        <f t="shared" ca="1" si="406"/>
        <v>-8259.4506897280189</v>
      </c>
      <c r="AH962" s="42">
        <f t="shared" ca="1" si="399"/>
        <v>0.99670345583378839</v>
      </c>
      <c r="AI962" s="42">
        <f t="shared" ca="1" si="399"/>
        <v>0.36278006319632972</v>
      </c>
      <c r="AJ962" s="42">
        <f t="shared" ca="1" si="399"/>
        <v>9.5862745983817943E-3</v>
      </c>
      <c r="AK962" s="42">
        <f t="shared" ca="1" si="399"/>
        <v>0.76493106713793713</v>
      </c>
      <c r="AL962" s="42">
        <f t="shared" ca="1" si="399"/>
        <v>0.55095541649292079</v>
      </c>
      <c r="AM962" s="42">
        <f t="shared" ca="1" si="399"/>
        <v>0.6962219090316808</v>
      </c>
    </row>
    <row r="963" spans="9:39" x14ac:dyDescent="0.3">
      <c r="I963">
        <v>960</v>
      </c>
      <c r="J963" s="14">
        <f t="shared" ca="1" si="382"/>
        <v>-60364</v>
      </c>
      <c r="K963" s="41">
        <f t="shared" ca="1" si="383"/>
        <v>18.36</v>
      </c>
      <c r="L963" s="41">
        <f t="shared" ca="1" si="384"/>
        <v>13.96</v>
      </c>
      <c r="M963" s="14">
        <f t="shared" ca="1" si="385"/>
        <v>5322</v>
      </c>
      <c r="N963" s="14">
        <f t="shared" ca="1" si="400"/>
        <v>13416.799999999992</v>
      </c>
      <c r="O963" s="41">
        <f t="shared" ca="1" si="386"/>
        <v>18.29</v>
      </c>
      <c r="P963" s="41">
        <f t="shared" ca="1" si="387"/>
        <v>13.65</v>
      </c>
      <c r="Q963" s="14">
        <f t="shared" ca="1" si="388"/>
        <v>5373</v>
      </c>
      <c r="R963" s="14">
        <f t="shared" ca="1" si="401"/>
        <v>14930.719999999994</v>
      </c>
      <c r="S963" s="41">
        <f t="shared" ca="1" si="389"/>
        <v>18.62</v>
      </c>
      <c r="T963" s="41">
        <f t="shared" ca="1" si="390"/>
        <v>13.84</v>
      </c>
      <c r="U963" s="14">
        <f t="shared" ca="1" si="391"/>
        <v>4912</v>
      </c>
      <c r="V963" s="14">
        <f t="shared" ca="1" si="402"/>
        <v>13479.360000000004</v>
      </c>
      <c r="W963" s="41">
        <f t="shared" ca="1" si="392"/>
        <v>18.89</v>
      </c>
      <c r="X963" s="41">
        <f t="shared" ca="1" si="393"/>
        <v>13.63</v>
      </c>
      <c r="Y963" s="14">
        <f t="shared" ca="1" si="394"/>
        <v>4929</v>
      </c>
      <c r="Z963" s="14">
        <f t="shared" ca="1" si="403"/>
        <v>15926.539999999997</v>
      </c>
      <c r="AA963" s="41">
        <f t="shared" ca="1" si="395"/>
        <v>19.23</v>
      </c>
      <c r="AB963" s="41">
        <f t="shared" ca="1" si="396"/>
        <v>12.8</v>
      </c>
      <c r="AC963" s="14">
        <f t="shared" ca="1" si="397"/>
        <v>5144</v>
      </c>
      <c r="AD963" s="14">
        <f t="shared" ca="1" si="404"/>
        <v>0</v>
      </c>
      <c r="AE963">
        <f t="shared" ca="1" si="405"/>
        <v>4</v>
      </c>
      <c r="AF963" s="46">
        <f t="shared" ca="1" si="406"/>
        <v>-9891.9923323994462</v>
      </c>
      <c r="AH963" s="42">
        <f t="shared" ca="1" si="399"/>
        <v>0.88866356132665192</v>
      </c>
      <c r="AI963" s="42">
        <f t="shared" ca="1" si="399"/>
        <v>0.7123216072242935</v>
      </c>
      <c r="AJ963" s="42">
        <f t="shared" ca="1" si="399"/>
        <v>4.0929245748049126E-2</v>
      </c>
      <c r="AK963" s="42">
        <f t="shared" ca="1" si="399"/>
        <v>3.8940463173019801E-2</v>
      </c>
      <c r="AL963" s="42">
        <f t="shared" ca="1" si="399"/>
        <v>0.92818689060373349</v>
      </c>
      <c r="AM963" s="42">
        <f t="shared" ca="1" si="399"/>
        <v>0.27310365017877392</v>
      </c>
    </row>
    <row r="964" spans="9:39" x14ac:dyDescent="0.3">
      <c r="I964">
        <v>961</v>
      </c>
      <c r="J964" s="14">
        <f t="shared" ca="1" si="382"/>
        <v>-63334</v>
      </c>
      <c r="K964" s="41">
        <f t="shared" ca="1" si="383"/>
        <v>17.96</v>
      </c>
      <c r="L964" s="41">
        <f t="shared" ca="1" si="384"/>
        <v>13.08</v>
      </c>
      <c r="M964" s="14">
        <f t="shared" ca="1" si="385"/>
        <v>5114</v>
      </c>
      <c r="N964" s="14">
        <f t="shared" ca="1" si="400"/>
        <v>14956.320000000003</v>
      </c>
      <c r="O964" s="41">
        <f t="shared" ca="1" si="386"/>
        <v>19.190000000000001</v>
      </c>
      <c r="P964" s="41">
        <f t="shared" ca="1" si="387"/>
        <v>12.62</v>
      </c>
      <c r="Q964" s="14" t="b">
        <f t="shared" ca="1" si="388"/>
        <v>0</v>
      </c>
      <c r="R964" s="14">
        <f t="shared" ca="1" si="401"/>
        <v>-10000</v>
      </c>
      <c r="S964" s="41">
        <f t="shared" ca="1" si="389"/>
        <v>19.29</v>
      </c>
      <c r="T964" s="41">
        <f t="shared" ca="1" si="390"/>
        <v>12.57</v>
      </c>
      <c r="U964" s="14">
        <f t="shared" ca="1" si="391"/>
        <v>5052</v>
      </c>
      <c r="V964" s="14">
        <f t="shared" ca="1" si="402"/>
        <v>23949.439999999995</v>
      </c>
      <c r="W964" s="41">
        <f t="shared" ca="1" si="392"/>
        <v>19.03</v>
      </c>
      <c r="X964" s="41">
        <f t="shared" ca="1" si="393"/>
        <v>12.94</v>
      </c>
      <c r="Y964" s="14">
        <f t="shared" ca="1" si="394"/>
        <v>5002</v>
      </c>
      <c r="Z964" s="14">
        <f t="shared" ca="1" si="403"/>
        <v>20462.180000000008</v>
      </c>
      <c r="AA964" s="41">
        <f t="shared" ca="1" si="395"/>
        <v>19.16</v>
      </c>
      <c r="AB964" s="41">
        <f t="shared" ca="1" si="396"/>
        <v>13.73</v>
      </c>
      <c r="AC964" s="14">
        <f t="shared" ca="1" si="397"/>
        <v>5101</v>
      </c>
      <c r="AD964" s="14">
        <f t="shared" ca="1" si="404"/>
        <v>0</v>
      </c>
      <c r="AE964">
        <f t="shared" ca="1" si="405"/>
        <v>4</v>
      </c>
      <c r="AF964" s="46">
        <f t="shared" ca="1" si="406"/>
        <v>-20573.446976627274</v>
      </c>
      <c r="AH964" s="42">
        <f t="shared" ca="1" si="399"/>
        <v>0.22294802443760853</v>
      </c>
      <c r="AI964" s="42">
        <f t="shared" ca="1" si="399"/>
        <v>0.3261272204180411</v>
      </c>
      <c r="AJ964" s="42">
        <f t="shared" ca="1" si="399"/>
        <v>0.87051164940174564</v>
      </c>
      <c r="AK964" s="42">
        <f t="shared" ca="1" si="399"/>
        <v>0.45756476601463869</v>
      </c>
      <c r="AL964" s="42">
        <f t="shared" ca="1" si="399"/>
        <v>0.89025394809041469</v>
      </c>
      <c r="AM964" s="42">
        <f t="shared" ca="1" si="399"/>
        <v>0.53342406186062408</v>
      </c>
    </row>
    <row r="965" spans="9:39" x14ac:dyDescent="0.3">
      <c r="I965">
        <v>962</v>
      </c>
      <c r="J965" s="14">
        <f t="shared" ref="J965:J1000" ca="1" si="407">RANDBETWEEN($B$13,$C$13)*-1</f>
        <v>-60865</v>
      </c>
      <c r="K965" s="41">
        <f t="shared" ref="K965:K1000" ca="1" si="408">RANDBETWEEN($E$14,$F$14)/100</f>
        <v>19.2</v>
      </c>
      <c r="L965" s="41">
        <f t="shared" ref="L965:L1000" ca="1" si="409">RANDBETWEEN($E$15,$F$15)/100</f>
        <v>13.65</v>
      </c>
      <c r="M965" s="14">
        <f t="shared" ref="M965:M1000" ca="1" si="410">IF(AH965&lt;=0.1,RANDBETWEEN($B$23,$C$23),IF(AND(AH965&gt;0.1,AH965&lt;0.7),RANDBETWEEN($D$23,$E$23),IF(AH965&gt;=0.7,RANDBETWEEN($F$23,$G$23),FALSE)))</f>
        <v>5246</v>
      </c>
      <c r="N965" s="14">
        <f t="shared" ca="1" si="400"/>
        <v>19115.299999999996</v>
      </c>
      <c r="O965" s="41">
        <f t="shared" ref="O965:O1000" ca="1" si="411">RANDBETWEEN($E$14,$F$14)/100</f>
        <v>18.66</v>
      </c>
      <c r="P965" s="41">
        <f t="shared" ref="P965:P1000" ca="1" si="412">RANDBETWEEN($E$15,$F$15)/100</f>
        <v>13.61</v>
      </c>
      <c r="Q965" s="14" t="b">
        <f t="shared" ref="Q965:Q1000" ca="1" si="413">IF(AI965&lt;=0.1,RANDBETWEEN($B$23,$C$23),IF(AND(AI965&gt;0.1,AL965&lt;0.7),RANDBETWEEN($D$23,$E$23),IF(AI965&gt;=0.7,RANDBETWEEN($F$23,$G$23),FALSE)))</f>
        <v>0</v>
      </c>
      <c r="R965" s="14">
        <f t="shared" ca="1" si="401"/>
        <v>-10000</v>
      </c>
      <c r="S965" s="41">
        <f t="shared" ref="S965:S1000" ca="1" si="414">RANDBETWEEN($E$14,$F$14)/100</f>
        <v>19.12</v>
      </c>
      <c r="T965" s="41">
        <f t="shared" ref="T965:T1000" ca="1" si="415">RANDBETWEEN($E$15,$F$15)/100</f>
        <v>13.68</v>
      </c>
      <c r="U965" s="14">
        <f t="shared" ref="U965:U1000" ca="1" si="416">IF(AJ965&lt;=0.1,RANDBETWEEN($B$23,$C$23),IF(AND(AJ965&gt;0.1,AP965&lt;0.7),RANDBETWEEN($D$23,$E$23),IF(AJ965&gt;=0.7,RANDBETWEEN($F$23,$G$23),FALSE)))</f>
        <v>5180</v>
      </c>
      <c r="V965" s="14">
        <f t="shared" ca="1" si="402"/>
        <v>18179.200000000008</v>
      </c>
      <c r="W965" s="41">
        <f t="shared" ref="W965:W1000" ca="1" si="417">RANDBETWEEN($E$14,$F$14)/100</f>
        <v>18.88</v>
      </c>
      <c r="X965" s="41">
        <f t="shared" ref="X965:X1000" ca="1" si="418">RANDBETWEEN($E$15,$F$15)/100</f>
        <v>12.65</v>
      </c>
      <c r="Y965" s="14">
        <f t="shared" ref="Y965:Y1000" ca="1" si="419">IF(AK965&lt;=0.1,RANDBETWEEN($B$23,$C$23),IF(AND(AK965&gt;0.1,AT965&lt;0.7),RANDBETWEEN($D$23,$E$23),IF(AK965&gt;=0.7,RANDBETWEEN($F$23,$G$23),FALSE)))</f>
        <v>4918</v>
      </c>
      <c r="Z965" s="14">
        <f t="shared" ca="1" si="403"/>
        <v>0</v>
      </c>
      <c r="AA965" s="41">
        <f t="shared" ref="AA965:AA1000" ca="1" si="420">RANDBETWEEN($E$14,$F$14)/100</f>
        <v>18.5</v>
      </c>
      <c r="AB965" s="41">
        <f t="shared" ref="AB965:AB1000" ca="1" si="421">RANDBETWEEN($E$15,$F$15)/100</f>
        <v>13.32</v>
      </c>
      <c r="AC965" s="14">
        <f t="shared" ref="AC965:AC1000" ca="1" si="422">IF(AL965&lt;=0.1,RANDBETWEEN($B$23,$C$23),IF(AND(AL965&gt;0.1,AX965&lt;0.7),RANDBETWEEN($D$23,$E$23),IF(AL965&gt;=0.7,RANDBETWEEN($F$23,$G$23),FALSE)))</f>
        <v>5157</v>
      </c>
      <c r="AD965" s="14">
        <f t="shared" ca="1" si="404"/>
        <v>0</v>
      </c>
      <c r="AE965">
        <f t="shared" ca="1" si="405"/>
        <v>3</v>
      </c>
      <c r="AF965" s="46">
        <f t="shared" ca="1" si="406"/>
        <v>-34403.826078536906</v>
      </c>
      <c r="AH965" s="42">
        <f t="shared" ca="1" si="399"/>
        <v>0.82258726073441524</v>
      </c>
      <c r="AI965" s="42">
        <f t="shared" ca="1" si="399"/>
        <v>0.1400752530466205</v>
      </c>
      <c r="AJ965" s="42">
        <f t="shared" ca="1" si="399"/>
        <v>0.32757655565442267</v>
      </c>
      <c r="AK965" s="42">
        <f t="shared" ca="1" si="399"/>
        <v>9.4271060184839772E-2</v>
      </c>
      <c r="AL965" s="42">
        <f t="shared" ca="1" si="399"/>
        <v>0.7705071023763066</v>
      </c>
      <c r="AM965" s="42">
        <f t="shared" ca="1" si="399"/>
        <v>5.5158048743143562E-2</v>
      </c>
    </row>
    <row r="966" spans="9:39" x14ac:dyDescent="0.3">
      <c r="I966">
        <v>963</v>
      </c>
      <c r="J966" s="14">
        <f t="shared" ca="1" si="407"/>
        <v>-63551</v>
      </c>
      <c r="K966" s="41">
        <f t="shared" ca="1" si="408"/>
        <v>17.79</v>
      </c>
      <c r="L966" s="41">
        <f t="shared" ca="1" si="409"/>
        <v>12.96</v>
      </c>
      <c r="M966" s="14">
        <f t="shared" ca="1" si="410"/>
        <v>5216</v>
      </c>
      <c r="N966" s="14">
        <f t="shared" ca="1" si="400"/>
        <v>15193.279999999992</v>
      </c>
      <c r="O966" s="41">
        <f t="shared" ca="1" si="411"/>
        <v>19.079999999999998</v>
      </c>
      <c r="P966" s="41">
        <f t="shared" ca="1" si="412"/>
        <v>13.8</v>
      </c>
      <c r="Q966" s="14">
        <f t="shared" ca="1" si="413"/>
        <v>4962</v>
      </c>
      <c r="R966" s="14">
        <f t="shared" ca="1" si="401"/>
        <v>16199.35999999999</v>
      </c>
      <c r="S966" s="41">
        <f t="shared" ca="1" si="414"/>
        <v>18.940000000000001</v>
      </c>
      <c r="T966" s="41">
        <f t="shared" ca="1" si="415"/>
        <v>13.72</v>
      </c>
      <c r="U966" s="14">
        <f t="shared" ca="1" si="416"/>
        <v>5177</v>
      </c>
      <c r="V966" s="14">
        <f t="shared" ca="1" si="402"/>
        <v>17023.940000000002</v>
      </c>
      <c r="W966" s="41">
        <f t="shared" ca="1" si="417"/>
        <v>17.95</v>
      </c>
      <c r="X966" s="41">
        <f t="shared" ca="1" si="418"/>
        <v>12.9</v>
      </c>
      <c r="Y966" s="14">
        <f t="shared" ca="1" si="419"/>
        <v>4931</v>
      </c>
      <c r="Z966" s="14">
        <f t="shared" ca="1" si="403"/>
        <v>14901.549999999996</v>
      </c>
      <c r="AA966" s="41">
        <f t="shared" ca="1" si="420"/>
        <v>18.87</v>
      </c>
      <c r="AB966" s="41">
        <f t="shared" ca="1" si="421"/>
        <v>13.25</v>
      </c>
      <c r="AC966" s="14">
        <f t="shared" ca="1" si="422"/>
        <v>4947</v>
      </c>
      <c r="AD966" s="14">
        <f t="shared" ca="1" si="404"/>
        <v>17802.140000000007</v>
      </c>
      <c r="AE966">
        <f t="shared" ca="1" si="405"/>
        <v>5</v>
      </c>
      <c r="AF966" s="46">
        <f t="shared" ca="1" si="406"/>
        <v>4339.1528146152559</v>
      </c>
      <c r="AH966" s="42">
        <f t="shared" ca="1" si="399"/>
        <v>0.70906265528739376</v>
      </c>
      <c r="AI966" s="42">
        <f t="shared" ca="1" si="399"/>
        <v>7.5545263388850037E-2</v>
      </c>
      <c r="AJ966" s="42">
        <f t="shared" ca="1" si="399"/>
        <v>0.96343113730580154</v>
      </c>
      <c r="AK966" s="42">
        <f t="shared" ca="1" si="399"/>
        <v>2.409768941173529E-2</v>
      </c>
      <c r="AL966" s="42">
        <f t="shared" ca="1" si="399"/>
        <v>2.23460146299026E-2</v>
      </c>
      <c r="AM966" s="42">
        <f t="shared" ca="1" si="399"/>
        <v>0.73674888344429346</v>
      </c>
    </row>
    <row r="967" spans="9:39" x14ac:dyDescent="0.3">
      <c r="I967">
        <v>964</v>
      </c>
      <c r="J967" s="14">
        <f t="shared" ca="1" si="407"/>
        <v>-58048</v>
      </c>
      <c r="K967" s="41">
        <f t="shared" ca="1" si="408"/>
        <v>18.84</v>
      </c>
      <c r="L967" s="41">
        <f t="shared" ca="1" si="409"/>
        <v>12.86</v>
      </c>
      <c r="M967" s="14">
        <f t="shared" ca="1" si="410"/>
        <v>5197</v>
      </c>
      <c r="N967" s="14">
        <f t="shared" ca="1" si="400"/>
        <v>21078.06</v>
      </c>
      <c r="O967" s="41">
        <f t="shared" ca="1" si="411"/>
        <v>19.079999999999998</v>
      </c>
      <c r="P967" s="41">
        <f t="shared" ca="1" si="412"/>
        <v>13.18</v>
      </c>
      <c r="Q967" s="14">
        <f t="shared" ca="1" si="413"/>
        <v>5091</v>
      </c>
      <c r="R967" s="14">
        <f t="shared" ca="1" si="401"/>
        <v>20036.899999999994</v>
      </c>
      <c r="S967" s="41">
        <f t="shared" ca="1" si="414"/>
        <v>17.93</v>
      </c>
      <c r="T967" s="41">
        <f t="shared" ca="1" si="415"/>
        <v>13.54</v>
      </c>
      <c r="U967" s="14">
        <f t="shared" ca="1" si="416"/>
        <v>5123</v>
      </c>
      <c r="V967" s="14">
        <f t="shared" ca="1" si="402"/>
        <v>12489.970000000001</v>
      </c>
      <c r="W967" s="41">
        <f t="shared" ca="1" si="417"/>
        <v>18.739999999999998</v>
      </c>
      <c r="X967" s="41">
        <f t="shared" ca="1" si="418"/>
        <v>12.94</v>
      </c>
      <c r="Y967" s="14">
        <f t="shared" ca="1" si="419"/>
        <v>5110</v>
      </c>
      <c r="Z967" s="14">
        <f t="shared" ca="1" si="403"/>
        <v>0</v>
      </c>
      <c r="AA967" s="41">
        <f t="shared" ca="1" si="420"/>
        <v>19.5</v>
      </c>
      <c r="AB967" s="41">
        <f t="shared" ca="1" si="421"/>
        <v>13.54</v>
      </c>
      <c r="AC967" s="14">
        <f t="shared" ca="1" si="422"/>
        <v>5008</v>
      </c>
      <c r="AD967" s="14">
        <f t="shared" ca="1" si="404"/>
        <v>0</v>
      </c>
      <c r="AE967">
        <f t="shared" ca="1" si="405"/>
        <v>3</v>
      </c>
      <c r="AF967" s="46">
        <f t="shared" ca="1" si="406"/>
        <v>-9286.2720853139417</v>
      </c>
      <c r="AH967" s="42">
        <f t="shared" ca="1" si="399"/>
        <v>0.34741315342789481</v>
      </c>
      <c r="AI967" s="42">
        <f t="shared" ca="1" si="399"/>
        <v>0.47791255428641644</v>
      </c>
      <c r="AJ967" s="42">
        <f t="shared" ca="1" si="399"/>
        <v>0.52811323638145791</v>
      </c>
      <c r="AK967" s="42">
        <f t="shared" ca="1" si="399"/>
        <v>0.24774237517031361</v>
      </c>
      <c r="AL967" s="42">
        <f t="shared" ca="1" si="399"/>
        <v>0.1312668813185619</v>
      </c>
      <c r="AM967" s="42">
        <f t="shared" ca="1" si="399"/>
        <v>6.1548084786638202E-2</v>
      </c>
    </row>
    <row r="968" spans="9:39" x14ac:dyDescent="0.3">
      <c r="I968">
        <v>965</v>
      </c>
      <c r="J968" s="14">
        <f t="shared" ca="1" si="407"/>
        <v>-60600</v>
      </c>
      <c r="K968" s="41">
        <f t="shared" ca="1" si="408"/>
        <v>17.82</v>
      </c>
      <c r="L968" s="41">
        <f t="shared" ca="1" si="409"/>
        <v>13.73</v>
      </c>
      <c r="M968" s="14">
        <f t="shared" ca="1" si="410"/>
        <v>4992</v>
      </c>
      <c r="N968" s="14">
        <f t="shared" ca="1" si="400"/>
        <v>10417.279999999999</v>
      </c>
      <c r="O968" s="41">
        <f t="shared" ca="1" si="411"/>
        <v>17.75</v>
      </c>
      <c r="P968" s="41">
        <f t="shared" ca="1" si="412"/>
        <v>12.61</v>
      </c>
      <c r="Q968" s="14">
        <f t="shared" ca="1" si="413"/>
        <v>4921</v>
      </c>
      <c r="R968" s="14">
        <f t="shared" ca="1" si="401"/>
        <v>15293.940000000002</v>
      </c>
      <c r="S968" s="41">
        <f t="shared" ca="1" si="414"/>
        <v>19.46</v>
      </c>
      <c r="T968" s="41">
        <f t="shared" ca="1" si="415"/>
        <v>13.91</v>
      </c>
      <c r="U968" s="14">
        <f t="shared" ca="1" si="416"/>
        <v>5131</v>
      </c>
      <c r="V968" s="14">
        <f t="shared" ca="1" si="402"/>
        <v>18477.050000000003</v>
      </c>
      <c r="W968" s="41">
        <f t="shared" ca="1" si="417"/>
        <v>18.64</v>
      </c>
      <c r="X968" s="41">
        <f t="shared" ca="1" si="418"/>
        <v>13.53</v>
      </c>
      <c r="Y968" s="14">
        <f t="shared" ca="1" si="419"/>
        <v>5148</v>
      </c>
      <c r="Z968" s="14">
        <f t="shared" ca="1" si="403"/>
        <v>16306.280000000006</v>
      </c>
      <c r="AA968" s="41">
        <f t="shared" ca="1" si="420"/>
        <v>18.420000000000002</v>
      </c>
      <c r="AB968" s="41">
        <f t="shared" ca="1" si="421"/>
        <v>13.09</v>
      </c>
      <c r="AC968" s="14">
        <f t="shared" ca="1" si="422"/>
        <v>5154</v>
      </c>
      <c r="AD968" s="14">
        <f t="shared" ca="1" si="404"/>
        <v>0</v>
      </c>
      <c r="AE968">
        <f t="shared" ca="1" si="405"/>
        <v>4</v>
      </c>
      <c r="AF968" s="46">
        <f t="shared" ca="1" si="406"/>
        <v>-8236.8270492097381</v>
      </c>
      <c r="AH968" s="42">
        <f t="shared" ca="1" si="399"/>
        <v>4.5213856512512751E-2</v>
      </c>
      <c r="AI968" s="42">
        <f t="shared" ca="1" si="399"/>
        <v>7.7019668823854359E-2</v>
      </c>
      <c r="AJ968" s="42">
        <f t="shared" ca="1" si="399"/>
        <v>0.83986151067439618</v>
      </c>
      <c r="AK968" s="42">
        <f t="shared" ca="1" si="399"/>
        <v>0.74756375642099848</v>
      </c>
      <c r="AL968" s="42">
        <f t="shared" ca="1" si="399"/>
        <v>0.15951679763392468</v>
      </c>
      <c r="AM968" s="42">
        <f t="shared" ca="1" si="399"/>
        <v>0.56700744972495942</v>
      </c>
    </row>
    <row r="969" spans="9:39" x14ac:dyDescent="0.3">
      <c r="I969">
        <v>966</v>
      </c>
      <c r="J969" s="14">
        <f t="shared" ca="1" si="407"/>
        <v>-60795</v>
      </c>
      <c r="K969" s="41">
        <f t="shared" ca="1" si="408"/>
        <v>19.440000000000001</v>
      </c>
      <c r="L969" s="41">
        <f t="shared" ca="1" si="409"/>
        <v>13.99</v>
      </c>
      <c r="M969" s="14">
        <f t="shared" ca="1" si="410"/>
        <v>5166</v>
      </c>
      <c r="N969" s="14">
        <f t="shared" ca="1" si="400"/>
        <v>18154.700000000004</v>
      </c>
      <c r="O969" s="41">
        <f t="shared" ca="1" si="411"/>
        <v>19.18</v>
      </c>
      <c r="P969" s="41">
        <f t="shared" ca="1" si="412"/>
        <v>13.92</v>
      </c>
      <c r="Q969" s="14">
        <f t="shared" ca="1" si="413"/>
        <v>5144</v>
      </c>
      <c r="R969" s="14">
        <f t="shared" ca="1" si="401"/>
        <v>17057.439999999999</v>
      </c>
      <c r="S969" s="41">
        <f t="shared" ca="1" si="414"/>
        <v>18.100000000000001</v>
      </c>
      <c r="T969" s="41">
        <f t="shared" ca="1" si="415"/>
        <v>13.08</v>
      </c>
      <c r="U969" s="14">
        <f t="shared" ca="1" si="416"/>
        <v>5164</v>
      </c>
      <c r="V969" s="14">
        <f t="shared" ca="1" si="402"/>
        <v>15923.280000000006</v>
      </c>
      <c r="W969" s="41">
        <f t="shared" ca="1" si="417"/>
        <v>18.48</v>
      </c>
      <c r="X969" s="41">
        <f t="shared" ca="1" si="418"/>
        <v>12.51</v>
      </c>
      <c r="Y969" s="14">
        <f t="shared" ca="1" si="419"/>
        <v>5153</v>
      </c>
      <c r="Z969" s="14">
        <f t="shared" ca="1" si="403"/>
        <v>20763.410000000003</v>
      </c>
      <c r="AA969" s="41">
        <f t="shared" ca="1" si="420"/>
        <v>18.2</v>
      </c>
      <c r="AB969" s="41">
        <f t="shared" ca="1" si="421"/>
        <v>13.16</v>
      </c>
      <c r="AC969" s="14">
        <f t="shared" ca="1" si="422"/>
        <v>5094</v>
      </c>
      <c r="AD969" s="14">
        <f t="shared" ca="1" si="404"/>
        <v>0</v>
      </c>
      <c r="AE969">
        <f t="shared" ca="1" si="405"/>
        <v>4</v>
      </c>
      <c r="AF969" s="46">
        <f t="shared" ca="1" si="406"/>
        <v>1253.9573328208976</v>
      </c>
      <c r="AH969" s="42">
        <f t="shared" ca="1" si="399"/>
        <v>0.55877587539896811</v>
      </c>
      <c r="AI969" s="42">
        <f t="shared" ca="1" si="399"/>
        <v>0.94664880747371094</v>
      </c>
      <c r="AJ969" s="42">
        <f t="shared" ca="1" si="399"/>
        <v>0.72238535754681232</v>
      </c>
      <c r="AK969" s="42">
        <f t="shared" ca="1" si="399"/>
        <v>0.29783356936847027</v>
      </c>
      <c r="AL969" s="42">
        <f t="shared" ca="1" si="399"/>
        <v>0.47606304445501768</v>
      </c>
      <c r="AM969" s="42">
        <f t="shared" ca="1" si="399"/>
        <v>0.29395147726145843</v>
      </c>
    </row>
    <row r="970" spans="9:39" x14ac:dyDescent="0.3">
      <c r="I970">
        <v>967</v>
      </c>
      <c r="J970" s="14">
        <f t="shared" ca="1" si="407"/>
        <v>-58615</v>
      </c>
      <c r="K970" s="41">
        <f t="shared" ca="1" si="408"/>
        <v>18.010000000000002</v>
      </c>
      <c r="L970" s="41">
        <f t="shared" ca="1" si="409"/>
        <v>13.08</v>
      </c>
      <c r="M970" s="14">
        <f t="shared" ca="1" si="410"/>
        <v>5011</v>
      </c>
      <c r="N970" s="14">
        <f t="shared" ca="1" si="400"/>
        <v>14704.230000000007</v>
      </c>
      <c r="O970" s="41">
        <f t="shared" ca="1" si="411"/>
        <v>17.739999999999998</v>
      </c>
      <c r="P970" s="41">
        <f t="shared" ca="1" si="412"/>
        <v>13.58</v>
      </c>
      <c r="Q970" s="14">
        <f t="shared" ca="1" si="413"/>
        <v>5067</v>
      </c>
      <c r="R970" s="14">
        <f t="shared" ca="1" si="401"/>
        <v>11078.71999999999</v>
      </c>
      <c r="S970" s="41">
        <f t="shared" ca="1" si="414"/>
        <v>18.53</v>
      </c>
      <c r="T970" s="41">
        <f t="shared" ca="1" si="415"/>
        <v>13.37</v>
      </c>
      <c r="U970" s="14">
        <f t="shared" ca="1" si="416"/>
        <v>5134</v>
      </c>
      <c r="V970" s="14">
        <f t="shared" ca="1" si="402"/>
        <v>16491.44000000001</v>
      </c>
      <c r="W970" s="41">
        <f t="shared" ca="1" si="417"/>
        <v>18.96</v>
      </c>
      <c r="X970" s="41">
        <f t="shared" ca="1" si="418"/>
        <v>12.72</v>
      </c>
      <c r="Y970" s="14">
        <f t="shared" ca="1" si="419"/>
        <v>5145</v>
      </c>
      <c r="Z970" s="14">
        <f t="shared" ca="1" si="403"/>
        <v>22104.800000000003</v>
      </c>
      <c r="AA970" s="41">
        <f t="shared" ca="1" si="420"/>
        <v>17.7</v>
      </c>
      <c r="AB970" s="41">
        <f t="shared" ca="1" si="421"/>
        <v>12.62</v>
      </c>
      <c r="AC970" s="14">
        <f t="shared" ca="1" si="422"/>
        <v>5054</v>
      </c>
      <c r="AD970" s="14">
        <f t="shared" ca="1" si="404"/>
        <v>0</v>
      </c>
      <c r="AE970">
        <f t="shared" ca="1" si="405"/>
        <v>4</v>
      </c>
      <c r="AF970" s="46">
        <f t="shared" ca="1" si="406"/>
        <v>-3327.7929336148995</v>
      </c>
      <c r="AH970" s="42">
        <f t="shared" ca="1" si="399"/>
        <v>0.31648633556355654</v>
      </c>
      <c r="AI970" s="42">
        <f t="shared" ca="1" si="399"/>
        <v>0.51114722088768838</v>
      </c>
      <c r="AJ970" s="42">
        <f t="shared" ca="1" si="399"/>
        <v>0.6503086174487398</v>
      </c>
      <c r="AK970" s="42">
        <f t="shared" ca="1" si="399"/>
        <v>0.49525721932471256</v>
      </c>
      <c r="AL970" s="42">
        <f t="shared" ca="1" si="399"/>
        <v>0.14367670512962116</v>
      </c>
      <c r="AM970" s="42">
        <f t="shared" ca="1" si="399"/>
        <v>0.45713810646226571</v>
      </c>
    </row>
    <row r="971" spans="9:39" x14ac:dyDescent="0.3">
      <c r="I971">
        <v>968</v>
      </c>
      <c r="J971" s="14">
        <f t="shared" ca="1" si="407"/>
        <v>-62508</v>
      </c>
      <c r="K971" s="41">
        <f t="shared" ca="1" si="408"/>
        <v>17.98</v>
      </c>
      <c r="L971" s="41">
        <f t="shared" ca="1" si="409"/>
        <v>13.82</v>
      </c>
      <c r="M971" s="14">
        <f t="shared" ca="1" si="410"/>
        <v>5330</v>
      </c>
      <c r="N971" s="14">
        <f t="shared" ca="1" si="400"/>
        <v>12172.8</v>
      </c>
      <c r="O971" s="41">
        <f t="shared" ca="1" si="411"/>
        <v>18.95</v>
      </c>
      <c r="P971" s="41">
        <f t="shared" ca="1" si="412"/>
        <v>13.73</v>
      </c>
      <c r="Q971" s="14">
        <f t="shared" ca="1" si="413"/>
        <v>5010</v>
      </c>
      <c r="R971" s="14">
        <f t="shared" ca="1" si="401"/>
        <v>16152.199999999993</v>
      </c>
      <c r="S971" s="41">
        <f t="shared" ca="1" si="414"/>
        <v>17.91</v>
      </c>
      <c r="T971" s="41">
        <f t="shared" ca="1" si="415"/>
        <v>13.62</v>
      </c>
      <c r="U971" s="14">
        <f t="shared" ca="1" si="416"/>
        <v>5151</v>
      </c>
      <c r="V971" s="14">
        <f t="shared" ca="1" si="402"/>
        <v>12097.790000000005</v>
      </c>
      <c r="W971" s="41">
        <f t="shared" ca="1" si="417"/>
        <v>19.2</v>
      </c>
      <c r="X971" s="41">
        <f t="shared" ca="1" si="418"/>
        <v>13.82</v>
      </c>
      <c r="Y971" s="14">
        <f t="shared" ca="1" si="419"/>
        <v>5120</v>
      </c>
      <c r="Z971" s="14">
        <f t="shared" ca="1" si="403"/>
        <v>17545.599999999995</v>
      </c>
      <c r="AA971" s="41">
        <f t="shared" ca="1" si="420"/>
        <v>18.52</v>
      </c>
      <c r="AB971" s="41">
        <f t="shared" ca="1" si="421"/>
        <v>12.6</v>
      </c>
      <c r="AC971" s="14">
        <f t="shared" ca="1" si="422"/>
        <v>5123</v>
      </c>
      <c r="AD971" s="14">
        <f t="shared" ca="1" si="404"/>
        <v>0</v>
      </c>
      <c r="AE971">
        <f t="shared" ca="1" si="405"/>
        <v>4</v>
      </c>
      <c r="AF971" s="46">
        <f t="shared" ca="1" si="406"/>
        <v>-11880.688276332059</v>
      </c>
      <c r="AH971" s="42">
        <f t="shared" ca="1" si="399"/>
        <v>0.92452981131908607</v>
      </c>
      <c r="AI971" s="42">
        <f t="shared" ca="1" si="399"/>
        <v>0.45255149301409214</v>
      </c>
      <c r="AJ971" s="42">
        <f t="shared" ca="1" si="399"/>
        <v>0.5089272798299882</v>
      </c>
      <c r="AK971" s="42">
        <f t="shared" ca="1" si="399"/>
        <v>0.34240788531089339</v>
      </c>
      <c r="AL971" s="42">
        <f t="shared" ca="1" si="399"/>
        <v>0.26366042599748962</v>
      </c>
      <c r="AM971" s="42">
        <f t="shared" ca="1" si="399"/>
        <v>0.46755867878801349</v>
      </c>
    </row>
    <row r="972" spans="9:39" x14ac:dyDescent="0.3">
      <c r="I972">
        <v>969</v>
      </c>
      <c r="J972" s="14">
        <f t="shared" ca="1" si="407"/>
        <v>-59085</v>
      </c>
      <c r="K972" s="41">
        <f t="shared" ca="1" si="408"/>
        <v>19.28</v>
      </c>
      <c r="L972" s="41">
        <f t="shared" ca="1" si="409"/>
        <v>13.88</v>
      </c>
      <c r="M972" s="14">
        <f t="shared" ca="1" si="410"/>
        <v>5108</v>
      </c>
      <c r="N972" s="14">
        <f t="shared" ca="1" si="400"/>
        <v>17583.2</v>
      </c>
      <c r="O972" s="41">
        <f t="shared" ca="1" si="411"/>
        <v>17.899999999999999</v>
      </c>
      <c r="P972" s="41">
        <f t="shared" ca="1" si="412"/>
        <v>13.72</v>
      </c>
      <c r="Q972" s="14">
        <f t="shared" ca="1" si="413"/>
        <v>4968</v>
      </c>
      <c r="R972" s="14">
        <f t="shared" ca="1" si="401"/>
        <v>10766.239999999991</v>
      </c>
      <c r="S972" s="41">
        <f t="shared" ca="1" si="414"/>
        <v>19.420000000000002</v>
      </c>
      <c r="T972" s="41">
        <f t="shared" ca="1" si="415"/>
        <v>12.71</v>
      </c>
      <c r="U972" s="14">
        <f t="shared" ca="1" si="416"/>
        <v>5068</v>
      </c>
      <c r="V972" s="14">
        <f t="shared" ca="1" si="402"/>
        <v>24006.280000000006</v>
      </c>
      <c r="W972" s="41">
        <f t="shared" ca="1" si="417"/>
        <v>19.36</v>
      </c>
      <c r="X972" s="41">
        <f t="shared" ca="1" si="418"/>
        <v>12.81</v>
      </c>
      <c r="Y972" s="14">
        <f t="shared" ca="1" si="419"/>
        <v>5013</v>
      </c>
      <c r="Z972" s="14">
        <f t="shared" ca="1" si="403"/>
        <v>22835.149999999994</v>
      </c>
      <c r="AA972" s="41">
        <f t="shared" ca="1" si="420"/>
        <v>18.989999999999998</v>
      </c>
      <c r="AB972" s="41">
        <f t="shared" ca="1" si="421"/>
        <v>12.91</v>
      </c>
      <c r="AC972" s="14">
        <f t="shared" ca="1" si="422"/>
        <v>5132</v>
      </c>
      <c r="AD972" s="14">
        <f t="shared" ca="1" si="404"/>
        <v>0</v>
      </c>
      <c r="AE972">
        <f t="shared" ca="1" si="405"/>
        <v>4</v>
      </c>
      <c r="AF972" s="46">
        <f t="shared" ca="1" si="406"/>
        <v>5026.9368081161747</v>
      </c>
      <c r="AH972" s="42">
        <f t="shared" ca="1" si="399"/>
        <v>0.43549673310481984</v>
      </c>
      <c r="AI972" s="42">
        <f t="shared" ca="1" si="399"/>
        <v>2.3909491065787991E-2</v>
      </c>
      <c r="AJ972" s="42">
        <f t="shared" ca="1" si="399"/>
        <v>0.33550616084246387</v>
      </c>
      <c r="AK972" s="42">
        <f t="shared" ca="1" si="399"/>
        <v>0.92421237715872473</v>
      </c>
      <c r="AL972" s="42">
        <f t="shared" ca="1" si="399"/>
        <v>0.78886783845954467</v>
      </c>
      <c r="AM972" s="42">
        <f t="shared" ca="1" si="399"/>
        <v>0.10595996118849893</v>
      </c>
    </row>
    <row r="973" spans="9:39" x14ac:dyDescent="0.3">
      <c r="I973">
        <v>970</v>
      </c>
      <c r="J973" s="14">
        <f t="shared" ca="1" si="407"/>
        <v>-61091</v>
      </c>
      <c r="K973" s="41">
        <f t="shared" ca="1" si="408"/>
        <v>19.47</v>
      </c>
      <c r="L973" s="41">
        <f t="shared" ca="1" si="409"/>
        <v>13.09</v>
      </c>
      <c r="M973" s="14">
        <f t="shared" ca="1" si="410"/>
        <v>5057</v>
      </c>
      <c r="N973" s="14">
        <f t="shared" ca="1" si="400"/>
        <v>22263.659999999996</v>
      </c>
      <c r="O973" s="41">
        <f t="shared" ca="1" si="411"/>
        <v>18.18</v>
      </c>
      <c r="P973" s="41">
        <f t="shared" ca="1" si="412"/>
        <v>13.22</v>
      </c>
      <c r="Q973" s="14">
        <f t="shared" ca="1" si="413"/>
        <v>4977</v>
      </c>
      <c r="R973" s="14">
        <f t="shared" ca="1" si="401"/>
        <v>14685.919999999995</v>
      </c>
      <c r="S973" s="41">
        <f t="shared" ca="1" si="414"/>
        <v>19.239999999999998</v>
      </c>
      <c r="T973" s="41">
        <f t="shared" ca="1" si="415"/>
        <v>13.49</v>
      </c>
      <c r="U973" s="14">
        <f t="shared" ca="1" si="416"/>
        <v>5058</v>
      </c>
      <c r="V973" s="14">
        <f t="shared" ca="1" si="402"/>
        <v>19083.499999999993</v>
      </c>
      <c r="W973" s="41">
        <f t="shared" ca="1" si="417"/>
        <v>18.53</v>
      </c>
      <c r="X973" s="41">
        <f t="shared" ca="1" si="418"/>
        <v>13.76</v>
      </c>
      <c r="Y973" s="14">
        <f t="shared" ca="1" si="419"/>
        <v>5103</v>
      </c>
      <c r="Z973" s="14">
        <f t="shared" ca="1" si="403"/>
        <v>14341.310000000009</v>
      </c>
      <c r="AA973" s="41">
        <f t="shared" ca="1" si="420"/>
        <v>18.989999999999998</v>
      </c>
      <c r="AB973" s="41">
        <f t="shared" ca="1" si="421"/>
        <v>12.59</v>
      </c>
      <c r="AC973" s="14">
        <f t="shared" ca="1" si="422"/>
        <v>5034</v>
      </c>
      <c r="AD973" s="14">
        <f t="shared" ca="1" si="404"/>
        <v>0</v>
      </c>
      <c r="AE973">
        <f t="shared" ca="1" si="405"/>
        <v>4</v>
      </c>
      <c r="AF973" s="46">
        <f t="shared" ca="1" si="406"/>
        <v>344.72142434111311</v>
      </c>
      <c r="AH973" s="42">
        <f t="shared" ca="1" si="399"/>
        <v>0.56892565574331955</v>
      </c>
      <c r="AI973" s="42">
        <f t="shared" ca="1" si="399"/>
        <v>3.1831981286693845E-2</v>
      </c>
      <c r="AJ973" s="42">
        <f t="shared" ca="1" si="399"/>
        <v>0.22701534007772861</v>
      </c>
      <c r="AK973" s="42">
        <f t="shared" ca="1" si="399"/>
        <v>0.12228895742966228</v>
      </c>
      <c r="AL973" s="42">
        <f t="shared" ca="1" si="399"/>
        <v>0.14637133202035968</v>
      </c>
      <c r="AM973" s="42">
        <f t="shared" ca="1" si="399"/>
        <v>0.18837893930793637</v>
      </c>
    </row>
    <row r="974" spans="9:39" x14ac:dyDescent="0.3">
      <c r="I974">
        <v>971</v>
      </c>
      <c r="J974" s="14">
        <f t="shared" ca="1" si="407"/>
        <v>-59420</v>
      </c>
      <c r="K974" s="41">
        <f t="shared" ca="1" si="408"/>
        <v>18.47</v>
      </c>
      <c r="L974" s="41">
        <f t="shared" ca="1" si="409"/>
        <v>13.62</v>
      </c>
      <c r="M974" s="14">
        <f t="shared" ca="1" si="410"/>
        <v>5254</v>
      </c>
      <c r="N974" s="14">
        <f t="shared" ca="1" si="400"/>
        <v>15481.899999999998</v>
      </c>
      <c r="O974" s="41">
        <f t="shared" ca="1" si="411"/>
        <v>18.14</v>
      </c>
      <c r="P974" s="41">
        <f t="shared" ca="1" si="412"/>
        <v>12.79</v>
      </c>
      <c r="Q974" s="14">
        <f t="shared" ca="1" si="413"/>
        <v>5004</v>
      </c>
      <c r="R974" s="14">
        <f t="shared" ca="1" si="401"/>
        <v>16771.400000000009</v>
      </c>
      <c r="S974" s="41">
        <f t="shared" ca="1" si="414"/>
        <v>19</v>
      </c>
      <c r="T974" s="41">
        <f t="shared" ca="1" si="415"/>
        <v>12.5</v>
      </c>
      <c r="U974" s="14">
        <f t="shared" ca="1" si="416"/>
        <v>5157</v>
      </c>
      <c r="V974" s="14">
        <f t="shared" ca="1" si="402"/>
        <v>23520.5</v>
      </c>
      <c r="W974" s="41">
        <f t="shared" ca="1" si="417"/>
        <v>18.420000000000002</v>
      </c>
      <c r="X974" s="41">
        <f t="shared" ca="1" si="418"/>
        <v>13</v>
      </c>
      <c r="Y974" s="14">
        <f t="shared" ca="1" si="419"/>
        <v>5193</v>
      </c>
      <c r="Z974" s="14">
        <f t="shared" ca="1" si="403"/>
        <v>18146.060000000009</v>
      </c>
      <c r="AA974" s="41">
        <f t="shared" ca="1" si="420"/>
        <v>19.170000000000002</v>
      </c>
      <c r="AB974" s="41">
        <f t="shared" ca="1" si="421"/>
        <v>12.96</v>
      </c>
      <c r="AC974" s="14">
        <f t="shared" ca="1" si="422"/>
        <v>5117</v>
      </c>
      <c r="AD974" s="14">
        <f t="shared" ca="1" si="404"/>
        <v>0</v>
      </c>
      <c r="AE974">
        <f t="shared" ca="1" si="405"/>
        <v>4</v>
      </c>
      <c r="AF974" s="46">
        <f t="shared" ca="1" si="406"/>
        <v>3994.0536010272103</v>
      </c>
      <c r="AH974" s="42">
        <f t="shared" ca="1" si="399"/>
        <v>0.85517942943267444</v>
      </c>
      <c r="AI974" s="42">
        <f t="shared" ca="1" si="399"/>
        <v>0.49101625208310573</v>
      </c>
      <c r="AJ974" s="42">
        <f t="shared" ca="1" si="399"/>
        <v>0.55008711817855804</v>
      </c>
      <c r="AK974" s="42">
        <f t="shared" ca="1" si="399"/>
        <v>0.14211827987203751</v>
      </c>
      <c r="AL974" s="42">
        <f t="shared" ca="1" si="399"/>
        <v>0.34154247270733595</v>
      </c>
      <c r="AM974" s="42">
        <f t="shared" ca="1" si="399"/>
        <v>0.39654989840045463</v>
      </c>
    </row>
    <row r="975" spans="9:39" x14ac:dyDescent="0.3">
      <c r="I975">
        <v>972</v>
      </c>
      <c r="J975" s="14">
        <f t="shared" ca="1" si="407"/>
        <v>-59236</v>
      </c>
      <c r="K975" s="41">
        <f t="shared" ca="1" si="408"/>
        <v>18.3</v>
      </c>
      <c r="L975" s="41">
        <f t="shared" ca="1" si="409"/>
        <v>13.74</v>
      </c>
      <c r="M975" s="14">
        <f t="shared" ca="1" si="410"/>
        <v>4988</v>
      </c>
      <c r="N975" s="14">
        <f t="shared" ca="1" si="400"/>
        <v>12745.280000000002</v>
      </c>
      <c r="O975" s="41">
        <f t="shared" ca="1" si="411"/>
        <v>19.48</v>
      </c>
      <c r="P975" s="41">
        <f t="shared" ca="1" si="412"/>
        <v>13.34</v>
      </c>
      <c r="Q975" s="14" t="b">
        <f t="shared" ca="1" si="413"/>
        <v>0</v>
      </c>
      <c r="R975" s="14">
        <f t="shared" ca="1" si="401"/>
        <v>-10000</v>
      </c>
      <c r="S975" s="41">
        <f t="shared" ca="1" si="414"/>
        <v>19.47</v>
      </c>
      <c r="T975" s="41">
        <f t="shared" ca="1" si="415"/>
        <v>13.43</v>
      </c>
      <c r="U975" s="14">
        <f t="shared" ca="1" si="416"/>
        <v>5193</v>
      </c>
      <c r="V975" s="14">
        <f t="shared" ca="1" si="402"/>
        <v>21365.719999999994</v>
      </c>
      <c r="W975" s="41">
        <f t="shared" ca="1" si="417"/>
        <v>17.84</v>
      </c>
      <c r="X975" s="41">
        <f t="shared" ca="1" si="418"/>
        <v>13.84</v>
      </c>
      <c r="Y975" s="14">
        <f t="shared" ca="1" si="419"/>
        <v>5036</v>
      </c>
      <c r="Z975" s="14">
        <f t="shared" ca="1" si="403"/>
        <v>10144</v>
      </c>
      <c r="AA975" s="41">
        <f t="shared" ca="1" si="420"/>
        <v>17.71</v>
      </c>
      <c r="AB975" s="41">
        <f t="shared" ca="1" si="421"/>
        <v>13.51</v>
      </c>
      <c r="AC975" s="14">
        <f t="shared" ca="1" si="422"/>
        <v>5100</v>
      </c>
      <c r="AD975" s="14">
        <f t="shared" ca="1" si="404"/>
        <v>0</v>
      </c>
      <c r="AE975">
        <f t="shared" ca="1" si="405"/>
        <v>4</v>
      </c>
      <c r="AF975" s="46">
        <f t="shared" ca="1" si="406"/>
        <v>-28432.119543191733</v>
      </c>
      <c r="AH975" s="42">
        <f t="shared" ca="1" si="399"/>
        <v>2.1480591999344156E-2</v>
      </c>
      <c r="AI975" s="42">
        <f t="shared" ca="1" si="399"/>
        <v>0.54058408379308409</v>
      </c>
      <c r="AJ975" s="42">
        <f t="shared" ca="1" si="399"/>
        <v>0.46419277421751282</v>
      </c>
      <c r="AK975" s="42">
        <f t="shared" ca="1" si="399"/>
        <v>0.84630994217771827</v>
      </c>
      <c r="AL975" s="42">
        <f t="shared" ca="1" si="399"/>
        <v>0.79314842548975706</v>
      </c>
      <c r="AM975" s="42">
        <f t="shared" ca="1" si="399"/>
        <v>0.19653492553120511</v>
      </c>
    </row>
    <row r="976" spans="9:39" x14ac:dyDescent="0.3">
      <c r="I976">
        <v>973</v>
      </c>
      <c r="J976" s="14">
        <f t="shared" ca="1" si="407"/>
        <v>-61390</v>
      </c>
      <c r="K976" s="41">
        <f t="shared" ca="1" si="408"/>
        <v>18.93</v>
      </c>
      <c r="L976" s="41">
        <f t="shared" ca="1" si="409"/>
        <v>13.8</v>
      </c>
      <c r="M976" s="14">
        <f t="shared" ca="1" si="410"/>
        <v>5242</v>
      </c>
      <c r="N976" s="14">
        <f t="shared" ca="1" si="400"/>
        <v>16891.459999999995</v>
      </c>
      <c r="O976" s="41">
        <f t="shared" ca="1" si="411"/>
        <v>18.36</v>
      </c>
      <c r="P976" s="41">
        <f t="shared" ca="1" si="412"/>
        <v>13.14</v>
      </c>
      <c r="Q976" s="14">
        <f t="shared" ca="1" si="413"/>
        <v>5181</v>
      </c>
      <c r="R976" s="14">
        <f t="shared" ca="1" si="401"/>
        <v>17044.819999999992</v>
      </c>
      <c r="S976" s="41">
        <f t="shared" ca="1" si="414"/>
        <v>19</v>
      </c>
      <c r="T976" s="41">
        <f t="shared" ca="1" si="415"/>
        <v>12.53</v>
      </c>
      <c r="U976" s="14">
        <f t="shared" ca="1" si="416"/>
        <v>5057</v>
      </c>
      <c r="V976" s="14">
        <f t="shared" ca="1" si="402"/>
        <v>22718.790000000005</v>
      </c>
      <c r="W976" s="41">
        <f t="shared" ca="1" si="417"/>
        <v>18.39</v>
      </c>
      <c r="X976" s="41">
        <f t="shared" ca="1" si="418"/>
        <v>13.12</v>
      </c>
      <c r="Y976" s="14">
        <f t="shared" ca="1" si="419"/>
        <v>5193</v>
      </c>
      <c r="Z976" s="14">
        <f t="shared" ca="1" si="403"/>
        <v>17367.110000000008</v>
      </c>
      <c r="AA976" s="41">
        <f t="shared" ca="1" si="420"/>
        <v>18.100000000000001</v>
      </c>
      <c r="AB976" s="41">
        <f t="shared" ca="1" si="421"/>
        <v>13.07</v>
      </c>
      <c r="AC976" s="14">
        <f t="shared" ca="1" si="422"/>
        <v>5166</v>
      </c>
      <c r="AD976" s="14">
        <f t="shared" ca="1" si="404"/>
        <v>0</v>
      </c>
      <c r="AE976">
        <f t="shared" ca="1" si="405"/>
        <v>4</v>
      </c>
      <c r="AF976" s="46">
        <f t="shared" ca="1" si="406"/>
        <v>2402.52895683406</v>
      </c>
      <c r="AH976" s="42">
        <f t="shared" ca="1" si="399"/>
        <v>0.99456127540268136</v>
      </c>
      <c r="AI976" s="42">
        <f t="shared" ca="1" si="399"/>
        <v>0.43179308868306987</v>
      </c>
      <c r="AJ976" s="42">
        <f t="shared" ca="1" si="399"/>
        <v>0.63216859655753688</v>
      </c>
      <c r="AK976" s="42">
        <f t="shared" ca="1" si="399"/>
        <v>0.19703112303506654</v>
      </c>
      <c r="AL976" s="42">
        <f t="shared" ca="1" si="399"/>
        <v>0.43369746264727604</v>
      </c>
      <c r="AM976" s="42">
        <f t="shared" ca="1" si="399"/>
        <v>0.20897808675711216</v>
      </c>
    </row>
    <row r="977" spans="9:39" x14ac:dyDescent="0.3">
      <c r="I977">
        <v>974</v>
      </c>
      <c r="J977" s="14">
        <f t="shared" ca="1" si="407"/>
        <v>-61555</v>
      </c>
      <c r="K977" s="41">
        <f t="shared" ca="1" si="408"/>
        <v>19.05</v>
      </c>
      <c r="L977" s="41">
        <f t="shared" ca="1" si="409"/>
        <v>13.59</v>
      </c>
      <c r="M977" s="14">
        <f t="shared" ca="1" si="410"/>
        <v>4992</v>
      </c>
      <c r="N977" s="14">
        <f t="shared" ca="1" si="400"/>
        <v>17256.320000000003</v>
      </c>
      <c r="O977" s="41">
        <f t="shared" ca="1" si="411"/>
        <v>18.68</v>
      </c>
      <c r="P977" s="41">
        <f t="shared" ca="1" si="412"/>
        <v>13.3</v>
      </c>
      <c r="Q977" s="14" t="b">
        <f t="shared" ca="1" si="413"/>
        <v>0</v>
      </c>
      <c r="R977" s="14">
        <f t="shared" ca="1" si="401"/>
        <v>-10000</v>
      </c>
      <c r="S977" s="41">
        <f t="shared" ca="1" si="414"/>
        <v>19.059999999999999</v>
      </c>
      <c r="T977" s="41">
        <f t="shared" ca="1" si="415"/>
        <v>12.76</v>
      </c>
      <c r="U977" s="14">
        <f t="shared" ca="1" si="416"/>
        <v>5154</v>
      </c>
      <c r="V977" s="14">
        <f t="shared" ca="1" si="402"/>
        <v>22470.199999999993</v>
      </c>
      <c r="W977" s="41">
        <f t="shared" ca="1" si="417"/>
        <v>18.989999999999998</v>
      </c>
      <c r="X977" s="41">
        <f t="shared" ca="1" si="418"/>
        <v>13.65</v>
      </c>
      <c r="Y977" s="14">
        <f t="shared" ca="1" si="419"/>
        <v>5136</v>
      </c>
      <c r="Z977" s="14">
        <f t="shared" ca="1" si="403"/>
        <v>17426.239999999991</v>
      </c>
      <c r="AA977" s="41">
        <f t="shared" ca="1" si="420"/>
        <v>18.66</v>
      </c>
      <c r="AB977" s="41">
        <f t="shared" ca="1" si="421"/>
        <v>13.28</v>
      </c>
      <c r="AC977" s="14">
        <f t="shared" ca="1" si="422"/>
        <v>5036</v>
      </c>
      <c r="AD977" s="14">
        <f t="shared" ca="1" si="404"/>
        <v>0</v>
      </c>
      <c r="AE977">
        <f t="shared" ca="1" si="405"/>
        <v>4</v>
      </c>
      <c r="AF977" s="46">
        <f t="shared" ca="1" si="406"/>
        <v>-20288.48088554127</v>
      </c>
      <c r="AH977" s="42">
        <f t="shared" ca="1" si="399"/>
        <v>9.8343208231344015E-3</v>
      </c>
      <c r="AI977" s="42">
        <f t="shared" ca="1" si="399"/>
        <v>0.24735727891460457</v>
      </c>
      <c r="AJ977" s="42">
        <f t="shared" ca="1" si="399"/>
        <v>0.13064388555569229</v>
      </c>
      <c r="AK977" s="42">
        <f t="shared" ca="1" si="399"/>
        <v>0.83148986275145076</v>
      </c>
      <c r="AL977" s="42">
        <f t="shared" ca="1" si="399"/>
        <v>0.84511836456051725</v>
      </c>
      <c r="AM977" s="42">
        <f t="shared" ca="1" si="399"/>
        <v>0.64229740106301181</v>
      </c>
    </row>
    <row r="978" spans="9:39" x14ac:dyDescent="0.3">
      <c r="I978">
        <v>975</v>
      </c>
      <c r="J978" s="14">
        <f t="shared" ca="1" si="407"/>
        <v>-62436</v>
      </c>
      <c r="K978" s="41">
        <f t="shared" ca="1" si="408"/>
        <v>18.63</v>
      </c>
      <c r="L978" s="41">
        <f t="shared" ca="1" si="409"/>
        <v>13.54</v>
      </c>
      <c r="M978" s="14">
        <f t="shared" ca="1" si="410"/>
        <v>5141</v>
      </c>
      <c r="N978" s="14">
        <f t="shared" ca="1" si="400"/>
        <v>16167.689999999999</v>
      </c>
      <c r="O978" s="41">
        <f t="shared" ca="1" si="411"/>
        <v>19.14</v>
      </c>
      <c r="P978" s="41">
        <f t="shared" ca="1" si="412"/>
        <v>13.87</v>
      </c>
      <c r="Q978" s="14">
        <f t="shared" ca="1" si="413"/>
        <v>5099</v>
      </c>
      <c r="R978" s="14">
        <f t="shared" ca="1" si="401"/>
        <v>16871.730000000007</v>
      </c>
      <c r="S978" s="41">
        <f t="shared" ca="1" si="414"/>
        <v>18.34</v>
      </c>
      <c r="T978" s="41">
        <f t="shared" ca="1" si="415"/>
        <v>12.82</v>
      </c>
      <c r="U978" s="14">
        <f t="shared" ca="1" si="416"/>
        <v>5120</v>
      </c>
      <c r="V978" s="14">
        <f t="shared" ca="1" si="402"/>
        <v>18262.399999999998</v>
      </c>
      <c r="W978" s="41">
        <f t="shared" ca="1" si="417"/>
        <v>18.239999999999998</v>
      </c>
      <c r="X978" s="41">
        <f t="shared" ca="1" si="418"/>
        <v>12.98</v>
      </c>
      <c r="Y978" s="14">
        <f t="shared" ca="1" si="419"/>
        <v>5087</v>
      </c>
      <c r="Z978" s="14">
        <f t="shared" ca="1" si="403"/>
        <v>16757.619999999988</v>
      </c>
      <c r="AA978" s="41">
        <f t="shared" ca="1" si="420"/>
        <v>18.46</v>
      </c>
      <c r="AB978" s="41">
        <f t="shared" ca="1" si="421"/>
        <v>13.44</v>
      </c>
      <c r="AC978" s="14">
        <f t="shared" ca="1" si="422"/>
        <v>5049</v>
      </c>
      <c r="AD978" s="14">
        <f t="shared" ca="1" si="404"/>
        <v>0</v>
      </c>
      <c r="AE978">
        <f t="shared" ca="1" si="405"/>
        <v>4</v>
      </c>
      <c r="AF978" s="46">
        <f t="shared" ca="1" si="406"/>
        <v>-3359.0705847827212</v>
      </c>
      <c r="AH978" s="42">
        <f t="shared" ca="1" si="399"/>
        <v>0.27471682054346069</v>
      </c>
      <c r="AI978" s="42">
        <f t="shared" ca="1" si="399"/>
        <v>0.44500294940695773</v>
      </c>
      <c r="AJ978" s="42">
        <f t="shared" ca="1" si="399"/>
        <v>0.72366600704442063</v>
      </c>
      <c r="AK978" s="42">
        <f t="shared" ca="1" si="399"/>
        <v>0.39372747478658265</v>
      </c>
      <c r="AL978" s="42">
        <f t="shared" ca="1" si="399"/>
        <v>0.55562651313988443</v>
      </c>
      <c r="AM978" s="42">
        <f t="shared" ca="1" si="399"/>
        <v>0.21373268594539452</v>
      </c>
    </row>
    <row r="979" spans="9:39" x14ac:dyDescent="0.3">
      <c r="I979">
        <v>976</v>
      </c>
      <c r="J979" s="14">
        <f t="shared" ca="1" si="407"/>
        <v>-62867</v>
      </c>
      <c r="K979" s="41">
        <f t="shared" ca="1" si="408"/>
        <v>19.27</v>
      </c>
      <c r="L979" s="41">
        <f t="shared" ca="1" si="409"/>
        <v>12.83</v>
      </c>
      <c r="M979" s="14">
        <f t="shared" ca="1" si="410"/>
        <v>5189</v>
      </c>
      <c r="N979" s="14">
        <f t="shared" ca="1" si="400"/>
        <v>23417.159999999996</v>
      </c>
      <c r="O979" s="41">
        <f t="shared" ca="1" si="411"/>
        <v>18.45</v>
      </c>
      <c r="P979" s="41">
        <f t="shared" ca="1" si="412"/>
        <v>12.87</v>
      </c>
      <c r="Q979" s="14">
        <f t="shared" ca="1" si="413"/>
        <v>5038</v>
      </c>
      <c r="R979" s="14">
        <f t="shared" ca="1" si="401"/>
        <v>18112.04</v>
      </c>
      <c r="S979" s="41">
        <f t="shared" ca="1" si="414"/>
        <v>17.989999999999998</v>
      </c>
      <c r="T979" s="41">
        <f t="shared" ca="1" si="415"/>
        <v>13.25</v>
      </c>
      <c r="U979" s="14">
        <f t="shared" ca="1" si="416"/>
        <v>5102</v>
      </c>
      <c r="V979" s="14">
        <f t="shared" ca="1" si="402"/>
        <v>14183.479999999992</v>
      </c>
      <c r="W979" s="41">
        <f t="shared" ca="1" si="417"/>
        <v>19.489999999999998</v>
      </c>
      <c r="X979" s="41">
        <f t="shared" ca="1" si="418"/>
        <v>13.64</v>
      </c>
      <c r="Y979" s="14">
        <f t="shared" ca="1" si="419"/>
        <v>5124</v>
      </c>
      <c r="Z979" s="14">
        <f t="shared" ca="1" si="403"/>
        <v>19975.399999999991</v>
      </c>
      <c r="AA979" s="41">
        <f t="shared" ca="1" si="420"/>
        <v>18.88</v>
      </c>
      <c r="AB979" s="41">
        <f t="shared" ca="1" si="421"/>
        <v>13.36</v>
      </c>
      <c r="AC979" s="14">
        <f t="shared" ca="1" si="422"/>
        <v>5037</v>
      </c>
      <c r="AD979" s="14">
        <f t="shared" ca="1" si="404"/>
        <v>0</v>
      </c>
      <c r="AE979">
        <f t="shared" ca="1" si="405"/>
        <v>4</v>
      </c>
      <c r="AF979" s="46">
        <f t="shared" ca="1" si="406"/>
        <v>2901.3420451903103</v>
      </c>
      <c r="AH979" s="42">
        <f t="shared" ca="1" si="399"/>
        <v>0.19982508967592738</v>
      </c>
      <c r="AI979" s="42">
        <f t="shared" ca="1" si="399"/>
        <v>0.65770599492960802</v>
      </c>
      <c r="AJ979" s="42">
        <f t="shared" ca="1" si="399"/>
        <v>0.96650045376379623</v>
      </c>
      <c r="AK979" s="42">
        <f t="shared" ca="1" si="399"/>
        <v>0.63154782395968734</v>
      </c>
      <c r="AL979" s="42">
        <f t="shared" ca="1" si="399"/>
        <v>0.54907432208560492</v>
      </c>
      <c r="AM979" s="42">
        <f t="shared" ca="1" si="399"/>
        <v>0.16255531068839313</v>
      </c>
    </row>
    <row r="980" spans="9:39" x14ac:dyDescent="0.3">
      <c r="I980">
        <v>977</v>
      </c>
      <c r="J980" s="14">
        <f t="shared" ca="1" si="407"/>
        <v>-60934</v>
      </c>
      <c r="K980" s="41">
        <f t="shared" ca="1" si="408"/>
        <v>17.78</v>
      </c>
      <c r="L980" s="41">
        <f t="shared" ca="1" si="409"/>
        <v>12.62</v>
      </c>
      <c r="M980" s="14">
        <f t="shared" ca="1" si="410"/>
        <v>4930</v>
      </c>
      <c r="N980" s="14">
        <f t="shared" ca="1" si="400"/>
        <v>15438.80000000001</v>
      </c>
      <c r="O980" s="41">
        <f t="shared" ca="1" si="411"/>
        <v>19.14</v>
      </c>
      <c r="P980" s="41">
        <f t="shared" ca="1" si="412"/>
        <v>13.22</v>
      </c>
      <c r="Q980" s="14">
        <f t="shared" ca="1" si="413"/>
        <v>5182</v>
      </c>
      <c r="R980" s="14">
        <f t="shared" ca="1" si="401"/>
        <v>20677.439999999999</v>
      </c>
      <c r="S980" s="41">
        <f t="shared" ca="1" si="414"/>
        <v>18.96</v>
      </c>
      <c r="T980" s="41">
        <f t="shared" ca="1" si="415"/>
        <v>13.31</v>
      </c>
      <c r="U980" s="14">
        <f t="shared" ca="1" si="416"/>
        <v>5022</v>
      </c>
      <c r="V980" s="14">
        <f t="shared" ca="1" si="402"/>
        <v>18374.300000000003</v>
      </c>
      <c r="W980" s="41">
        <f t="shared" ca="1" si="417"/>
        <v>18.79</v>
      </c>
      <c r="X980" s="41">
        <f t="shared" ca="1" si="418"/>
        <v>12.91</v>
      </c>
      <c r="Y980" s="14">
        <f t="shared" ca="1" si="419"/>
        <v>5171</v>
      </c>
      <c r="Z980" s="14">
        <f t="shared" ca="1" si="403"/>
        <v>20405.479999999996</v>
      </c>
      <c r="AA980" s="41">
        <f t="shared" ca="1" si="420"/>
        <v>18.649999999999999</v>
      </c>
      <c r="AB980" s="41">
        <f t="shared" ca="1" si="421"/>
        <v>12.66</v>
      </c>
      <c r="AC980" s="14">
        <f t="shared" ca="1" si="422"/>
        <v>5090</v>
      </c>
      <c r="AD980" s="14">
        <f t="shared" ca="1" si="404"/>
        <v>0</v>
      </c>
      <c r="AE980">
        <f t="shared" ca="1" si="405"/>
        <v>4</v>
      </c>
      <c r="AF980" s="46">
        <f t="shared" ca="1" si="406"/>
        <v>3419.077023147157</v>
      </c>
      <c r="AH980" s="42">
        <f t="shared" ca="1" si="399"/>
        <v>3.5528757711363324E-2</v>
      </c>
      <c r="AI980" s="42">
        <f t="shared" ca="1" si="399"/>
        <v>0.10348834102051363</v>
      </c>
      <c r="AJ980" s="42">
        <f t="shared" ca="1" si="399"/>
        <v>0.18019962020607072</v>
      </c>
      <c r="AK980" s="42">
        <f t="shared" ca="1" si="399"/>
        <v>0.45421000003511924</v>
      </c>
      <c r="AL980" s="42">
        <f t="shared" ca="1" si="399"/>
        <v>0.1909395355149951</v>
      </c>
      <c r="AM980" s="42">
        <f t="shared" ca="1" si="399"/>
        <v>0.10240402512015989</v>
      </c>
    </row>
    <row r="981" spans="9:39" x14ac:dyDescent="0.3">
      <c r="I981">
        <v>978</v>
      </c>
      <c r="J981" s="14">
        <f t="shared" ca="1" si="407"/>
        <v>-60765</v>
      </c>
      <c r="K981" s="41">
        <f t="shared" ca="1" si="408"/>
        <v>18.39</v>
      </c>
      <c r="L981" s="41">
        <f t="shared" ca="1" si="409"/>
        <v>12.86</v>
      </c>
      <c r="M981" s="14">
        <f t="shared" ca="1" si="410"/>
        <v>5362</v>
      </c>
      <c r="N981" s="14">
        <f t="shared" ca="1" si="400"/>
        <v>19651.860000000008</v>
      </c>
      <c r="O981" s="41">
        <f t="shared" ca="1" si="411"/>
        <v>19.489999999999998</v>
      </c>
      <c r="P981" s="41">
        <f t="shared" ca="1" si="412"/>
        <v>13.44</v>
      </c>
      <c r="Q981" s="14">
        <f t="shared" ca="1" si="413"/>
        <v>5137</v>
      </c>
      <c r="R981" s="14">
        <f t="shared" ca="1" si="401"/>
        <v>21078.849999999995</v>
      </c>
      <c r="S981" s="41">
        <f t="shared" ca="1" si="414"/>
        <v>18.66</v>
      </c>
      <c r="T981" s="41">
        <f t="shared" ca="1" si="415"/>
        <v>13.35</v>
      </c>
      <c r="U981" s="14">
        <f t="shared" ca="1" si="416"/>
        <v>5018</v>
      </c>
      <c r="V981" s="14">
        <f t="shared" ca="1" si="402"/>
        <v>16645.580000000002</v>
      </c>
      <c r="W981" s="41">
        <f t="shared" ca="1" si="417"/>
        <v>19.12</v>
      </c>
      <c r="X981" s="41">
        <f t="shared" ca="1" si="418"/>
        <v>13.58</v>
      </c>
      <c r="Y981" s="14">
        <f t="shared" ca="1" si="419"/>
        <v>5099</v>
      </c>
      <c r="Z981" s="14">
        <f t="shared" ca="1" si="403"/>
        <v>0</v>
      </c>
      <c r="AA981" s="41">
        <f t="shared" ca="1" si="420"/>
        <v>19.02</v>
      </c>
      <c r="AB981" s="41">
        <f t="shared" ca="1" si="421"/>
        <v>12.54</v>
      </c>
      <c r="AC981" s="14">
        <f t="shared" ca="1" si="422"/>
        <v>5101</v>
      </c>
      <c r="AD981" s="14">
        <f t="shared" ca="1" si="404"/>
        <v>0</v>
      </c>
      <c r="AE981">
        <f t="shared" ca="1" si="405"/>
        <v>3</v>
      </c>
      <c r="AF981" s="46">
        <f t="shared" ca="1" si="406"/>
        <v>-8952.3188953880017</v>
      </c>
      <c r="AH981" s="42">
        <f t="shared" ca="1" si="399"/>
        <v>0.98178449430118353</v>
      </c>
      <c r="AI981" s="42">
        <f t="shared" ca="1" si="399"/>
        <v>0.70233178888711212</v>
      </c>
      <c r="AJ981" s="42">
        <f t="shared" ca="1" si="399"/>
        <v>0.65434581325507934</v>
      </c>
      <c r="AK981" s="42">
        <f t="shared" ca="1" si="399"/>
        <v>0.60466010473099263</v>
      </c>
      <c r="AL981" s="42">
        <f t="shared" ca="1" si="399"/>
        <v>0.2640381755644402</v>
      </c>
      <c r="AM981" s="42">
        <f t="shared" ca="1" si="399"/>
        <v>1.6157111089708964E-2</v>
      </c>
    </row>
    <row r="982" spans="9:39" x14ac:dyDescent="0.3">
      <c r="I982">
        <v>979</v>
      </c>
      <c r="J982" s="14">
        <f t="shared" ca="1" si="407"/>
        <v>-58780</v>
      </c>
      <c r="K982" s="41">
        <f t="shared" ca="1" si="408"/>
        <v>18.989999999999998</v>
      </c>
      <c r="L982" s="41">
        <f t="shared" ca="1" si="409"/>
        <v>13.17</v>
      </c>
      <c r="M982" s="14">
        <f t="shared" ca="1" si="410"/>
        <v>5305</v>
      </c>
      <c r="N982" s="14">
        <f t="shared" ca="1" si="400"/>
        <v>20875.099999999991</v>
      </c>
      <c r="O982" s="41">
        <f t="shared" ca="1" si="411"/>
        <v>18.420000000000002</v>
      </c>
      <c r="P982" s="41">
        <f t="shared" ca="1" si="412"/>
        <v>13.18</v>
      </c>
      <c r="Q982" s="14">
        <f t="shared" ca="1" si="413"/>
        <v>5042</v>
      </c>
      <c r="R982" s="14">
        <f t="shared" ca="1" si="401"/>
        <v>16420.080000000009</v>
      </c>
      <c r="S982" s="41">
        <f t="shared" ca="1" si="414"/>
        <v>18.149999999999999</v>
      </c>
      <c r="T982" s="41">
        <f t="shared" ca="1" si="415"/>
        <v>13.95</v>
      </c>
      <c r="U982" s="14">
        <f t="shared" ca="1" si="416"/>
        <v>5116</v>
      </c>
      <c r="V982" s="14">
        <f t="shared" ca="1" si="402"/>
        <v>11487.199999999997</v>
      </c>
      <c r="W982" s="41">
        <f t="shared" ca="1" si="417"/>
        <v>19.05</v>
      </c>
      <c r="X982" s="41">
        <f t="shared" ca="1" si="418"/>
        <v>12.84</v>
      </c>
      <c r="Y982" s="14">
        <f t="shared" ca="1" si="419"/>
        <v>5055</v>
      </c>
      <c r="Z982" s="14">
        <f t="shared" ca="1" si="403"/>
        <v>21391.550000000003</v>
      </c>
      <c r="AA982" s="41">
        <f t="shared" ca="1" si="420"/>
        <v>18.440000000000001</v>
      </c>
      <c r="AB982" s="41">
        <f t="shared" ca="1" si="421"/>
        <v>13.22</v>
      </c>
      <c r="AC982" s="14">
        <f t="shared" ca="1" si="422"/>
        <v>5183</v>
      </c>
      <c r="AD982" s="14">
        <f t="shared" ca="1" si="404"/>
        <v>0</v>
      </c>
      <c r="AE982">
        <f t="shared" ca="1" si="405"/>
        <v>4</v>
      </c>
      <c r="AF982" s="46">
        <f t="shared" ca="1" si="406"/>
        <v>1996.4991893157378</v>
      </c>
      <c r="AH982" s="42">
        <f t="shared" ca="1" si="399"/>
        <v>0.71103972823334205</v>
      </c>
      <c r="AI982" s="42">
        <f t="shared" ca="1" si="399"/>
        <v>0.50360015405638858</v>
      </c>
      <c r="AJ982" s="42">
        <f t="shared" ca="1" si="399"/>
        <v>0.36014022498258669</v>
      </c>
      <c r="AK982" s="42">
        <f t="shared" ca="1" si="399"/>
        <v>0.85014010044465116</v>
      </c>
      <c r="AL982" s="42">
        <f t="shared" ca="1" si="399"/>
        <v>0.50755491904843986</v>
      </c>
      <c r="AM982" s="42">
        <f t="shared" ca="1" si="399"/>
        <v>0.36091760327308964</v>
      </c>
    </row>
    <row r="983" spans="9:39" x14ac:dyDescent="0.3">
      <c r="I983">
        <v>980</v>
      </c>
      <c r="J983" s="14">
        <f t="shared" ca="1" si="407"/>
        <v>-59291</v>
      </c>
      <c r="K983" s="41">
        <f t="shared" ca="1" si="408"/>
        <v>18.350000000000001</v>
      </c>
      <c r="L983" s="41">
        <f t="shared" ca="1" si="409"/>
        <v>12.52</v>
      </c>
      <c r="M983" s="14">
        <f t="shared" ca="1" si="410"/>
        <v>5143</v>
      </c>
      <c r="N983" s="14">
        <f t="shared" ca="1" si="400"/>
        <v>19983.69000000001</v>
      </c>
      <c r="O983" s="41">
        <f t="shared" ca="1" si="411"/>
        <v>18.53</v>
      </c>
      <c r="P983" s="41">
        <f t="shared" ca="1" si="412"/>
        <v>13.49</v>
      </c>
      <c r="Q983" s="14">
        <f t="shared" ca="1" si="413"/>
        <v>4954</v>
      </c>
      <c r="R983" s="14">
        <f t="shared" ca="1" si="401"/>
        <v>14968.160000000003</v>
      </c>
      <c r="S983" s="41">
        <f t="shared" ca="1" si="414"/>
        <v>19.25</v>
      </c>
      <c r="T983" s="41">
        <f t="shared" ca="1" si="415"/>
        <v>13.7</v>
      </c>
      <c r="U983" s="14">
        <f t="shared" ca="1" si="416"/>
        <v>5078</v>
      </c>
      <c r="V983" s="14">
        <f t="shared" ca="1" si="402"/>
        <v>18182.900000000005</v>
      </c>
      <c r="W983" s="41">
        <f t="shared" ca="1" si="417"/>
        <v>19</v>
      </c>
      <c r="X983" s="41">
        <f t="shared" ca="1" si="418"/>
        <v>13.15</v>
      </c>
      <c r="Y983" s="14">
        <f t="shared" ca="1" si="419"/>
        <v>5036</v>
      </c>
      <c r="Z983" s="14">
        <f t="shared" ca="1" si="403"/>
        <v>19460.599999999999</v>
      </c>
      <c r="AA983" s="41">
        <f t="shared" ca="1" si="420"/>
        <v>18.760000000000002</v>
      </c>
      <c r="AB983" s="41">
        <f t="shared" ca="1" si="421"/>
        <v>12.71</v>
      </c>
      <c r="AC983" s="14">
        <f t="shared" ca="1" si="422"/>
        <v>5179</v>
      </c>
      <c r="AD983" s="14">
        <f t="shared" ca="1" si="404"/>
        <v>0</v>
      </c>
      <c r="AE983">
        <f t="shared" ca="1" si="405"/>
        <v>4</v>
      </c>
      <c r="AF983" s="46">
        <f t="shared" ca="1" si="406"/>
        <v>3362.7153336513898</v>
      </c>
      <c r="AH983" s="42">
        <f t="shared" ca="1" si="399"/>
        <v>0.5580495345576254</v>
      </c>
      <c r="AI983" s="42">
        <f t="shared" ca="1" si="399"/>
        <v>7.2534935271563517E-2</v>
      </c>
      <c r="AJ983" s="42">
        <f t="shared" ca="1" si="399"/>
        <v>0.34470594753337758</v>
      </c>
      <c r="AK983" s="42">
        <f t="shared" ca="1" si="399"/>
        <v>0.57998101361912113</v>
      </c>
      <c r="AL983" s="42">
        <f t="shared" ca="1" si="399"/>
        <v>0.58348568594608563</v>
      </c>
      <c r="AM983" s="42">
        <f t="shared" ca="1" si="399"/>
        <v>0.3657094890852659</v>
      </c>
    </row>
    <row r="984" spans="9:39" x14ac:dyDescent="0.3">
      <c r="I984">
        <v>981</v>
      </c>
      <c r="J984" s="14">
        <f t="shared" ca="1" si="407"/>
        <v>-61337</v>
      </c>
      <c r="K984" s="41">
        <f t="shared" ca="1" si="408"/>
        <v>17.809999999999999</v>
      </c>
      <c r="L984" s="41">
        <f t="shared" ca="1" si="409"/>
        <v>12.99</v>
      </c>
      <c r="M984" s="14">
        <f t="shared" ca="1" si="410"/>
        <v>5362</v>
      </c>
      <c r="N984" s="14">
        <f t="shared" ca="1" si="400"/>
        <v>15844.839999999993</v>
      </c>
      <c r="O984" s="41">
        <f t="shared" ca="1" si="411"/>
        <v>18.11</v>
      </c>
      <c r="P984" s="41">
        <f t="shared" ca="1" si="412"/>
        <v>13.93</v>
      </c>
      <c r="Q984" s="14">
        <f t="shared" ca="1" si="413"/>
        <v>5061</v>
      </c>
      <c r="R984" s="14">
        <f t="shared" ca="1" si="401"/>
        <v>11154.98</v>
      </c>
      <c r="S984" s="41">
        <f t="shared" ca="1" si="414"/>
        <v>17.940000000000001</v>
      </c>
      <c r="T984" s="41">
        <f t="shared" ca="1" si="415"/>
        <v>12.71</v>
      </c>
      <c r="U984" s="14">
        <f t="shared" ca="1" si="416"/>
        <v>5049</v>
      </c>
      <c r="V984" s="14">
        <f t="shared" ca="1" si="402"/>
        <v>16406.27</v>
      </c>
      <c r="W984" s="41">
        <f t="shared" ca="1" si="417"/>
        <v>19.21</v>
      </c>
      <c r="X984" s="41">
        <f t="shared" ca="1" si="418"/>
        <v>13.39</v>
      </c>
      <c r="Y984" s="14">
        <f t="shared" ca="1" si="419"/>
        <v>5153</v>
      </c>
      <c r="Z984" s="14">
        <f t="shared" ca="1" si="403"/>
        <v>19990.460000000003</v>
      </c>
      <c r="AA984" s="41">
        <f t="shared" ca="1" si="420"/>
        <v>18.8</v>
      </c>
      <c r="AB984" s="41">
        <f t="shared" ca="1" si="421"/>
        <v>13.67</v>
      </c>
      <c r="AC984" s="14">
        <f t="shared" ca="1" si="422"/>
        <v>5115</v>
      </c>
      <c r="AD984" s="14">
        <f t="shared" ca="1" si="404"/>
        <v>0</v>
      </c>
      <c r="AE984">
        <f t="shared" ca="1" si="405"/>
        <v>4</v>
      </c>
      <c r="AF984" s="46">
        <f t="shared" ca="1" si="406"/>
        <v>-6463.969718463718</v>
      </c>
      <c r="AH984" s="42">
        <f t="shared" ca="1" si="399"/>
        <v>0.78099118579631721</v>
      </c>
      <c r="AI984" s="42">
        <f t="shared" ca="1" si="399"/>
        <v>0.43274922893042334</v>
      </c>
      <c r="AJ984" s="42">
        <f t="shared" ca="1" si="399"/>
        <v>0.6742383863501854</v>
      </c>
      <c r="AK984" s="42">
        <f t="shared" ca="1" si="399"/>
        <v>0.40842500093023626</v>
      </c>
      <c r="AL984" s="42">
        <f t="shared" ca="1" si="399"/>
        <v>0.61418946565748078</v>
      </c>
      <c r="AM984" s="42">
        <f t="shared" ca="1" si="399"/>
        <v>0.12836333561133073</v>
      </c>
    </row>
    <row r="985" spans="9:39" x14ac:dyDescent="0.3">
      <c r="I985">
        <v>982</v>
      </c>
      <c r="J985" s="14">
        <f t="shared" ca="1" si="407"/>
        <v>-60985</v>
      </c>
      <c r="K985" s="41">
        <f t="shared" ca="1" si="408"/>
        <v>17.95</v>
      </c>
      <c r="L985" s="41">
        <f t="shared" ca="1" si="409"/>
        <v>12.62</v>
      </c>
      <c r="M985" s="14">
        <f t="shared" ca="1" si="410"/>
        <v>5332</v>
      </c>
      <c r="N985" s="14">
        <f t="shared" ca="1" si="400"/>
        <v>18419.560000000001</v>
      </c>
      <c r="O985" s="41">
        <f t="shared" ca="1" si="411"/>
        <v>18.23</v>
      </c>
      <c r="P985" s="41">
        <f t="shared" ca="1" si="412"/>
        <v>13.69</v>
      </c>
      <c r="Q985" s="14" t="b">
        <f t="shared" ca="1" si="413"/>
        <v>0</v>
      </c>
      <c r="R985" s="14">
        <f t="shared" ca="1" si="401"/>
        <v>-10000</v>
      </c>
      <c r="S985" s="41">
        <f t="shared" ca="1" si="414"/>
        <v>19.18</v>
      </c>
      <c r="T985" s="41">
        <f t="shared" ca="1" si="415"/>
        <v>12.72</v>
      </c>
      <c r="U985" s="14">
        <f t="shared" ca="1" si="416"/>
        <v>5074</v>
      </c>
      <c r="V985" s="14">
        <f t="shared" ca="1" si="402"/>
        <v>22778.039999999994</v>
      </c>
      <c r="W985" s="41">
        <f t="shared" ca="1" si="417"/>
        <v>18.23</v>
      </c>
      <c r="X985" s="41">
        <f t="shared" ca="1" si="418"/>
        <v>13.78</v>
      </c>
      <c r="Y985" s="14">
        <f t="shared" ca="1" si="419"/>
        <v>5097</v>
      </c>
      <c r="Z985" s="14">
        <f t="shared" ca="1" si="403"/>
        <v>12681.650000000005</v>
      </c>
      <c r="AA985" s="41">
        <f t="shared" ca="1" si="420"/>
        <v>18.34</v>
      </c>
      <c r="AB985" s="41">
        <f t="shared" ca="1" si="421"/>
        <v>13.83</v>
      </c>
      <c r="AC985" s="14">
        <f t="shared" ca="1" si="422"/>
        <v>5071</v>
      </c>
      <c r="AD985" s="14">
        <f t="shared" ca="1" si="404"/>
        <v>0</v>
      </c>
      <c r="AE985">
        <f t="shared" ca="1" si="405"/>
        <v>4</v>
      </c>
      <c r="AF985" s="46">
        <f t="shared" ca="1" si="406"/>
        <v>-22017.061118709869</v>
      </c>
      <c r="AH985" s="42">
        <f t="shared" ca="1" si="399"/>
        <v>0.87165397061333583</v>
      </c>
      <c r="AI985" s="42">
        <f t="shared" ca="1" si="399"/>
        <v>0.40080264221420869</v>
      </c>
      <c r="AJ985" s="42">
        <f t="shared" ca="1" si="399"/>
        <v>0.73742884633050643</v>
      </c>
      <c r="AK985" s="42">
        <f t="shared" ca="1" si="399"/>
        <v>0.56085087770424003</v>
      </c>
      <c r="AL985" s="42">
        <f t="shared" ca="1" si="399"/>
        <v>0.78354083966699817</v>
      </c>
      <c r="AM985" s="42">
        <f t="shared" ca="1" si="399"/>
        <v>0.27672001666766499</v>
      </c>
    </row>
    <row r="986" spans="9:39" x14ac:dyDescent="0.3">
      <c r="I986">
        <v>983</v>
      </c>
      <c r="J986" s="14">
        <f t="shared" ca="1" si="407"/>
        <v>-63038</v>
      </c>
      <c r="K986" s="41">
        <f t="shared" ca="1" si="408"/>
        <v>17.71</v>
      </c>
      <c r="L986" s="41">
        <f t="shared" ca="1" si="409"/>
        <v>13.89</v>
      </c>
      <c r="M986" s="14">
        <f t="shared" ca="1" si="410"/>
        <v>5122</v>
      </c>
      <c r="N986" s="14">
        <f t="shared" ca="1" si="400"/>
        <v>9566.0400000000009</v>
      </c>
      <c r="O986" s="41">
        <f t="shared" ca="1" si="411"/>
        <v>18.510000000000002</v>
      </c>
      <c r="P986" s="41">
        <f t="shared" ca="1" si="412"/>
        <v>13.39</v>
      </c>
      <c r="Q986" s="14">
        <f t="shared" ca="1" si="413"/>
        <v>5028</v>
      </c>
      <c r="R986" s="14">
        <f t="shared" ca="1" si="401"/>
        <v>15743.360000000004</v>
      </c>
      <c r="S986" s="41">
        <f t="shared" ca="1" si="414"/>
        <v>18.579999999999998</v>
      </c>
      <c r="T986" s="41">
        <f t="shared" ca="1" si="415"/>
        <v>13.45</v>
      </c>
      <c r="U986" s="14">
        <f t="shared" ca="1" si="416"/>
        <v>5110</v>
      </c>
      <c r="V986" s="14">
        <f t="shared" ca="1" si="402"/>
        <v>16214.299999999996</v>
      </c>
      <c r="W986" s="41">
        <f t="shared" ca="1" si="417"/>
        <v>18.059999999999999</v>
      </c>
      <c r="X986" s="41">
        <f t="shared" ca="1" si="418"/>
        <v>12.84</v>
      </c>
      <c r="Y986" s="14">
        <f t="shared" ca="1" si="419"/>
        <v>4907</v>
      </c>
      <c r="Z986" s="14">
        <f t="shared" ca="1" si="403"/>
        <v>15614.539999999994</v>
      </c>
      <c r="AA986" s="41">
        <f t="shared" ca="1" si="420"/>
        <v>19.149999999999999</v>
      </c>
      <c r="AB986" s="41">
        <f t="shared" ca="1" si="421"/>
        <v>12.83</v>
      </c>
      <c r="AC986" s="14">
        <f t="shared" ca="1" si="422"/>
        <v>5057</v>
      </c>
      <c r="AD986" s="14">
        <f t="shared" ca="1" si="404"/>
        <v>0</v>
      </c>
      <c r="AE986">
        <f t="shared" ca="1" si="405"/>
        <v>4</v>
      </c>
      <c r="AF986" s="46">
        <f t="shared" ca="1" si="406"/>
        <v>-13226.304225617292</v>
      </c>
      <c r="AH986" s="42">
        <f t="shared" ca="1" si="399"/>
        <v>0.41208357468107382</v>
      </c>
      <c r="AI986" s="42">
        <f t="shared" ca="1" si="399"/>
        <v>0.39793739798460637</v>
      </c>
      <c r="AJ986" s="42">
        <f t="shared" ca="1" si="399"/>
        <v>0.32267539620192454</v>
      </c>
      <c r="AK986" s="42">
        <f t="shared" ref="AH986:AM1000" ca="1" si="423">RAND()</f>
        <v>1.0686584890625572E-2</v>
      </c>
      <c r="AL986" s="42">
        <f t="shared" ca="1" si="423"/>
        <v>0.30194363486594988</v>
      </c>
      <c r="AM986" s="42">
        <f t="shared" ca="1" si="423"/>
        <v>0.53688045422153763</v>
      </c>
    </row>
    <row r="987" spans="9:39" x14ac:dyDescent="0.3">
      <c r="I987">
        <v>984</v>
      </c>
      <c r="J987" s="14">
        <f t="shared" ca="1" si="407"/>
        <v>-59296</v>
      </c>
      <c r="K987" s="41">
        <f t="shared" ca="1" si="408"/>
        <v>19.32</v>
      </c>
      <c r="L987" s="41">
        <f t="shared" ca="1" si="409"/>
        <v>13.73</v>
      </c>
      <c r="M987" s="14">
        <f t="shared" ca="1" si="410"/>
        <v>5085</v>
      </c>
      <c r="N987" s="14">
        <f t="shared" ca="1" si="400"/>
        <v>18425.149999999998</v>
      </c>
      <c r="O987" s="41">
        <f t="shared" ca="1" si="411"/>
        <v>18.18</v>
      </c>
      <c r="P987" s="41">
        <f t="shared" ca="1" si="412"/>
        <v>12.89</v>
      </c>
      <c r="Q987" s="14">
        <f t="shared" ca="1" si="413"/>
        <v>5128</v>
      </c>
      <c r="R987" s="14">
        <f t="shared" ca="1" si="401"/>
        <v>17127.119999999995</v>
      </c>
      <c r="S987" s="41">
        <f t="shared" ca="1" si="414"/>
        <v>18.670000000000002</v>
      </c>
      <c r="T987" s="41">
        <f t="shared" ca="1" si="415"/>
        <v>13.91</v>
      </c>
      <c r="U987" s="14">
        <f t="shared" ca="1" si="416"/>
        <v>5005</v>
      </c>
      <c r="V987" s="14">
        <f t="shared" ca="1" si="402"/>
        <v>13823.800000000007</v>
      </c>
      <c r="W987" s="41">
        <f t="shared" ca="1" si="417"/>
        <v>18.61</v>
      </c>
      <c r="X987" s="41">
        <f t="shared" ca="1" si="418"/>
        <v>12.95</v>
      </c>
      <c r="Y987" s="14">
        <f t="shared" ca="1" si="419"/>
        <v>5193</v>
      </c>
      <c r="Z987" s="14">
        <f t="shared" ca="1" si="403"/>
        <v>19392.38</v>
      </c>
      <c r="AA987" s="41">
        <f t="shared" ca="1" si="420"/>
        <v>19.420000000000002</v>
      </c>
      <c r="AB987" s="41">
        <f t="shared" ca="1" si="421"/>
        <v>13.93</v>
      </c>
      <c r="AC987" s="14">
        <f t="shared" ca="1" si="422"/>
        <v>5032</v>
      </c>
      <c r="AD987" s="14">
        <f t="shared" ca="1" si="404"/>
        <v>17625.680000000011</v>
      </c>
      <c r="AE987">
        <f t="shared" ca="1" si="405"/>
        <v>5</v>
      </c>
      <c r="AF987" s="46">
        <f t="shared" ca="1" si="406"/>
        <v>12705.223206637944</v>
      </c>
      <c r="AH987" s="42">
        <f t="shared" ca="1" si="423"/>
        <v>0.6738956463221647</v>
      </c>
      <c r="AI987" s="42">
        <f t="shared" ca="1" si="423"/>
        <v>0.71382627683063182</v>
      </c>
      <c r="AJ987" s="42">
        <f t="shared" ca="1" si="423"/>
        <v>0.56982218400087215</v>
      </c>
      <c r="AK987" s="42">
        <f t="shared" ca="1" si="423"/>
        <v>0.65375245527688275</v>
      </c>
      <c r="AL987" s="42">
        <f t="shared" ca="1" si="423"/>
        <v>0.56836627760020952</v>
      </c>
      <c r="AM987" s="42">
        <f t="shared" ca="1" si="423"/>
        <v>0.89019681121250105</v>
      </c>
    </row>
    <row r="988" spans="9:39" x14ac:dyDescent="0.3">
      <c r="I988">
        <v>985</v>
      </c>
      <c r="J988" s="14">
        <f t="shared" ca="1" si="407"/>
        <v>-63078</v>
      </c>
      <c r="K988" s="41">
        <f t="shared" ca="1" si="408"/>
        <v>18.66</v>
      </c>
      <c r="L988" s="41">
        <f t="shared" ca="1" si="409"/>
        <v>12.9</v>
      </c>
      <c r="M988" s="14">
        <f t="shared" ca="1" si="410"/>
        <v>5143</v>
      </c>
      <c r="N988" s="14">
        <f t="shared" ca="1" si="400"/>
        <v>19623.68</v>
      </c>
      <c r="O988" s="41">
        <f t="shared" ca="1" si="411"/>
        <v>18.57</v>
      </c>
      <c r="P988" s="41">
        <f t="shared" ca="1" si="412"/>
        <v>13.27</v>
      </c>
      <c r="Q988" s="14" t="b">
        <f t="shared" ca="1" si="413"/>
        <v>0</v>
      </c>
      <c r="R988" s="14">
        <f t="shared" ca="1" si="401"/>
        <v>-10000</v>
      </c>
      <c r="S988" s="41">
        <f t="shared" ca="1" si="414"/>
        <v>17.920000000000002</v>
      </c>
      <c r="T988" s="41">
        <f t="shared" ca="1" si="415"/>
        <v>13.77</v>
      </c>
      <c r="U988" s="14">
        <f t="shared" ca="1" si="416"/>
        <v>5096</v>
      </c>
      <c r="V988" s="14">
        <f t="shared" ca="1" si="402"/>
        <v>11148.400000000012</v>
      </c>
      <c r="W988" s="41">
        <f t="shared" ca="1" si="417"/>
        <v>18.5</v>
      </c>
      <c r="X988" s="41">
        <f t="shared" ca="1" si="418"/>
        <v>12.73</v>
      </c>
      <c r="Y988" s="14">
        <f t="shared" ca="1" si="419"/>
        <v>5026</v>
      </c>
      <c r="Z988" s="14">
        <f t="shared" ca="1" si="403"/>
        <v>19000.019999999997</v>
      </c>
      <c r="AA988" s="41">
        <f t="shared" ca="1" si="420"/>
        <v>18.329999999999998</v>
      </c>
      <c r="AB988" s="41">
        <f t="shared" ca="1" si="421"/>
        <v>13.77</v>
      </c>
      <c r="AC988" s="14">
        <f t="shared" ca="1" si="422"/>
        <v>5081</v>
      </c>
      <c r="AD988" s="14">
        <f t="shared" ca="1" si="404"/>
        <v>0</v>
      </c>
      <c r="AE988">
        <f t="shared" ca="1" si="405"/>
        <v>4</v>
      </c>
      <c r="AF988" s="46">
        <f t="shared" ca="1" si="406"/>
        <v>-27410.237435294403</v>
      </c>
      <c r="AH988" s="42">
        <f t="shared" ca="1" si="423"/>
        <v>0.17306081480241875</v>
      </c>
      <c r="AI988" s="42">
        <f t="shared" ca="1" si="423"/>
        <v>0.42666214054744078</v>
      </c>
      <c r="AJ988" s="42">
        <f t="shared" ca="1" si="423"/>
        <v>0.68070052066548525</v>
      </c>
      <c r="AK988" s="42">
        <f t="shared" ca="1" si="423"/>
        <v>0.3540248442214734</v>
      </c>
      <c r="AL988" s="42">
        <f t="shared" ca="1" si="423"/>
        <v>0.77986888672992261</v>
      </c>
      <c r="AM988" s="42">
        <f t="shared" ca="1" si="423"/>
        <v>0.17768726999706363</v>
      </c>
    </row>
    <row r="989" spans="9:39" x14ac:dyDescent="0.3">
      <c r="I989">
        <v>986</v>
      </c>
      <c r="J989" s="14">
        <f t="shared" ca="1" si="407"/>
        <v>-58304</v>
      </c>
      <c r="K989" s="41">
        <f t="shared" ca="1" si="408"/>
        <v>17.71</v>
      </c>
      <c r="L989" s="41">
        <f t="shared" ca="1" si="409"/>
        <v>13.03</v>
      </c>
      <c r="M989" s="14">
        <f t="shared" ca="1" si="410"/>
        <v>5189</v>
      </c>
      <c r="N989" s="14">
        <f t="shared" ca="1" si="400"/>
        <v>14284.520000000008</v>
      </c>
      <c r="O989" s="41">
        <f t="shared" ca="1" si="411"/>
        <v>17.97</v>
      </c>
      <c r="P989" s="41">
        <f t="shared" ca="1" si="412"/>
        <v>13.3</v>
      </c>
      <c r="Q989" s="14">
        <f t="shared" ca="1" si="413"/>
        <v>5165</v>
      </c>
      <c r="R989" s="14">
        <f t="shared" ca="1" si="401"/>
        <v>14120.549999999992</v>
      </c>
      <c r="S989" s="41">
        <f t="shared" ca="1" si="414"/>
        <v>18.260000000000002</v>
      </c>
      <c r="T989" s="41">
        <f t="shared" ca="1" si="415"/>
        <v>12.88</v>
      </c>
      <c r="U989" s="14">
        <f t="shared" ca="1" si="416"/>
        <v>5188</v>
      </c>
      <c r="V989" s="14">
        <f t="shared" ca="1" si="402"/>
        <v>17911.440000000002</v>
      </c>
      <c r="W989" s="41">
        <f t="shared" ca="1" si="417"/>
        <v>19.21</v>
      </c>
      <c r="X989" s="41">
        <f t="shared" ca="1" si="418"/>
        <v>13.42</v>
      </c>
      <c r="Y989" s="14">
        <f t="shared" ca="1" si="419"/>
        <v>5048</v>
      </c>
      <c r="Z989" s="14">
        <f t="shared" ca="1" si="403"/>
        <v>19227.920000000006</v>
      </c>
      <c r="AA989" s="41">
        <f t="shared" ca="1" si="420"/>
        <v>19.38</v>
      </c>
      <c r="AB989" s="41">
        <f t="shared" ca="1" si="421"/>
        <v>13.28</v>
      </c>
      <c r="AC989" s="14">
        <f t="shared" ca="1" si="422"/>
        <v>5187</v>
      </c>
      <c r="AD989" s="14">
        <f t="shared" ca="1" si="404"/>
        <v>21640.699999999997</v>
      </c>
      <c r="AE989">
        <f t="shared" ca="1" si="405"/>
        <v>5</v>
      </c>
      <c r="AF989" s="46">
        <f t="shared" ca="1" si="406"/>
        <v>13376.882487603947</v>
      </c>
      <c r="AH989" s="42">
        <f t="shared" ca="1" si="423"/>
        <v>0.50525230184597425</v>
      </c>
      <c r="AI989" s="42">
        <f t="shared" ca="1" si="423"/>
        <v>0.73739359120947967</v>
      </c>
      <c r="AJ989" s="42">
        <f t="shared" ca="1" si="423"/>
        <v>0.64201974120299943</v>
      </c>
      <c r="AK989" s="42">
        <f t="shared" ca="1" si="423"/>
        <v>0.38874090721985211</v>
      </c>
      <c r="AL989" s="42">
        <f t="shared" ca="1" si="423"/>
        <v>0.3586594628301053</v>
      </c>
      <c r="AM989" s="42">
        <f t="shared" ca="1" si="423"/>
        <v>0.88961917609205532</v>
      </c>
    </row>
    <row r="990" spans="9:39" x14ac:dyDescent="0.3">
      <c r="I990">
        <v>987</v>
      </c>
      <c r="J990" s="14">
        <f t="shared" ca="1" si="407"/>
        <v>-62925</v>
      </c>
      <c r="K990" s="41">
        <f t="shared" ca="1" si="408"/>
        <v>18.54</v>
      </c>
      <c r="L990" s="41">
        <f t="shared" ca="1" si="409"/>
        <v>12.5</v>
      </c>
      <c r="M990" s="14">
        <f t="shared" ca="1" si="410"/>
        <v>5084</v>
      </c>
      <c r="N990" s="14">
        <f t="shared" ca="1" si="400"/>
        <v>20707.359999999997</v>
      </c>
      <c r="O990" s="41">
        <f t="shared" ca="1" si="411"/>
        <v>17.79</v>
      </c>
      <c r="P990" s="41">
        <f t="shared" ca="1" si="412"/>
        <v>13.82</v>
      </c>
      <c r="Q990" s="14" t="b">
        <f t="shared" ca="1" si="413"/>
        <v>0</v>
      </c>
      <c r="R990" s="14">
        <f t="shared" ca="1" si="401"/>
        <v>-10000</v>
      </c>
      <c r="S990" s="41">
        <f t="shared" ca="1" si="414"/>
        <v>19.329999999999998</v>
      </c>
      <c r="T990" s="41">
        <f t="shared" ca="1" si="415"/>
        <v>13.79</v>
      </c>
      <c r="U990" s="14">
        <f t="shared" ca="1" si="416"/>
        <v>5122</v>
      </c>
      <c r="V990" s="14">
        <f t="shared" ca="1" si="402"/>
        <v>18375.879999999997</v>
      </c>
      <c r="W990" s="41">
        <f t="shared" ca="1" si="417"/>
        <v>18.170000000000002</v>
      </c>
      <c r="X990" s="41">
        <f t="shared" ca="1" si="418"/>
        <v>13.87</v>
      </c>
      <c r="Y990" s="14">
        <f t="shared" ca="1" si="419"/>
        <v>5111</v>
      </c>
      <c r="Z990" s="14">
        <f t="shared" ca="1" si="403"/>
        <v>11977.300000000014</v>
      </c>
      <c r="AA990" s="41">
        <f t="shared" ca="1" si="420"/>
        <v>18.54</v>
      </c>
      <c r="AB990" s="41">
        <f t="shared" ca="1" si="421"/>
        <v>13.55</v>
      </c>
      <c r="AC990" s="14">
        <f t="shared" ca="1" si="422"/>
        <v>5072</v>
      </c>
      <c r="AD990" s="14">
        <f t="shared" ca="1" si="404"/>
        <v>0</v>
      </c>
      <c r="AE990">
        <f t="shared" ca="1" si="405"/>
        <v>4</v>
      </c>
      <c r="AF990" s="46">
        <f t="shared" ca="1" si="406"/>
        <v>-25824.37027710865</v>
      </c>
      <c r="AH990" s="42">
        <f t="shared" ca="1" si="423"/>
        <v>0.65435809307657822</v>
      </c>
      <c r="AI990" s="42">
        <f t="shared" ca="1" si="423"/>
        <v>0.51113612895924299</v>
      </c>
      <c r="AJ990" s="42">
        <f t="shared" ca="1" si="423"/>
        <v>0.47926410493353144</v>
      </c>
      <c r="AK990" s="42">
        <f t="shared" ca="1" si="423"/>
        <v>0.29862520446179297</v>
      </c>
      <c r="AL990" s="42">
        <f t="shared" ca="1" si="423"/>
        <v>0.71561277582609073</v>
      </c>
      <c r="AM990" s="42">
        <f t="shared" ca="1" si="423"/>
        <v>0.23852340401896888</v>
      </c>
    </row>
    <row r="991" spans="9:39" x14ac:dyDescent="0.3">
      <c r="I991">
        <v>988</v>
      </c>
      <c r="J991" s="14">
        <f t="shared" ca="1" si="407"/>
        <v>-61106</v>
      </c>
      <c r="K991" s="41">
        <f t="shared" ca="1" si="408"/>
        <v>18.13</v>
      </c>
      <c r="L991" s="41">
        <f t="shared" ca="1" si="409"/>
        <v>12.61</v>
      </c>
      <c r="M991" s="14">
        <f t="shared" ca="1" si="410"/>
        <v>5076</v>
      </c>
      <c r="N991" s="14">
        <f t="shared" ca="1" si="400"/>
        <v>18019.519999999997</v>
      </c>
      <c r="O991" s="41">
        <f t="shared" ca="1" si="411"/>
        <v>19.36</v>
      </c>
      <c r="P991" s="41">
        <f t="shared" ca="1" si="412"/>
        <v>13.05</v>
      </c>
      <c r="Q991" s="14">
        <f t="shared" ca="1" si="413"/>
        <v>4958</v>
      </c>
      <c r="R991" s="14">
        <f t="shared" ca="1" si="401"/>
        <v>21284.979999999992</v>
      </c>
      <c r="S991" s="41">
        <f t="shared" ca="1" si="414"/>
        <v>18.43</v>
      </c>
      <c r="T991" s="41">
        <f t="shared" ca="1" si="415"/>
        <v>13.29</v>
      </c>
      <c r="U991" s="14">
        <f t="shared" ca="1" si="416"/>
        <v>4909</v>
      </c>
      <c r="V991" s="14">
        <f t="shared" ca="1" si="402"/>
        <v>15232.260000000002</v>
      </c>
      <c r="W991" s="41">
        <f t="shared" ca="1" si="417"/>
        <v>18.05</v>
      </c>
      <c r="X991" s="41">
        <f t="shared" ca="1" si="418"/>
        <v>12.53</v>
      </c>
      <c r="Y991" s="14">
        <f t="shared" ca="1" si="419"/>
        <v>5028</v>
      </c>
      <c r="Z991" s="14">
        <f t="shared" ca="1" si="403"/>
        <v>17754.560000000009</v>
      </c>
      <c r="AA991" s="41">
        <f t="shared" ca="1" si="420"/>
        <v>18.93</v>
      </c>
      <c r="AB991" s="41">
        <f t="shared" ca="1" si="421"/>
        <v>13.99</v>
      </c>
      <c r="AC991" s="14">
        <f t="shared" ca="1" si="422"/>
        <v>5012</v>
      </c>
      <c r="AD991" s="14">
        <f t="shared" ca="1" si="404"/>
        <v>0</v>
      </c>
      <c r="AE991">
        <f t="shared" ca="1" si="405"/>
        <v>4</v>
      </c>
      <c r="AF991" s="46">
        <f t="shared" ca="1" si="406"/>
        <v>1594.0351748362718</v>
      </c>
      <c r="AH991" s="42">
        <f t="shared" ca="1" si="423"/>
        <v>0.61393235313108352</v>
      </c>
      <c r="AI991" s="42">
        <f t="shared" ca="1" si="423"/>
        <v>3.9484007427889933E-2</v>
      </c>
      <c r="AJ991" s="42">
        <f t="shared" ca="1" si="423"/>
        <v>5.5246735615416598E-2</v>
      </c>
      <c r="AK991" s="42">
        <f t="shared" ca="1" si="423"/>
        <v>0.29014687312872389</v>
      </c>
      <c r="AL991" s="42">
        <f t="shared" ca="1" si="423"/>
        <v>0.71124854320732056</v>
      </c>
      <c r="AM991" s="42">
        <f t="shared" ca="1" si="423"/>
        <v>0.30032098687870468</v>
      </c>
    </row>
    <row r="992" spans="9:39" x14ac:dyDescent="0.3">
      <c r="I992">
        <v>989</v>
      </c>
      <c r="J992" s="14">
        <f t="shared" ca="1" si="407"/>
        <v>-60800</v>
      </c>
      <c r="K992" s="41">
        <f t="shared" ca="1" si="408"/>
        <v>18.010000000000002</v>
      </c>
      <c r="L992" s="41">
        <f t="shared" ca="1" si="409"/>
        <v>13.05</v>
      </c>
      <c r="M992" s="14">
        <f t="shared" ca="1" si="410"/>
        <v>5097</v>
      </c>
      <c r="N992" s="14">
        <f t="shared" ca="1" si="400"/>
        <v>15281.120000000003</v>
      </c>
      <c r="O992" s="41">
        <f t="shared" ca="1" si="411"/>
        <v>18.86</v>
      </c>
      <c r="P992" s="41">
        <f t="shared" ca="1" si="412"/>
        <v>13.66</v>
      </c>
      <c r="Q992" s="14" t="b">
        <f t="shared" ca="1" si="413"/>
        <v>0</v>
      </c>
      <c r="R992" s="14">
        <f t="shared" ca="1" si="401"/>
        <v>-10000</v>
      </c>
      <c r="S992" s="41">
        <f t="shared" ca="1" si="414"/>
        <v>18.02</v>
      </c>
      <c r="T992" s="41">
        <f t="shared" ca="1" si="415"/>
        <v>13.04</v>
      </c>
      <c r="U992" s="14">
        <f t="shared" ca="1" si="416"/>
        <v>5115</v>
      </c>
      <c r="V992" s="14">
        <f t="shared" ca="1" si="402"/>
        <v>15472.7</v>
      </c>
      <c r="W992" s="41">
        <f t="shared" ca="1" si="417"/>
        <v>18.059999999999999</v>
      </c>
      <c r="X992" s="41">
        <f t="shared" ca="1" si="418"/>
        <v>13.55</v>
      </c>
      <c r="Y992" s="14">
        <f t="shared" ca="1" si="419"/>
        <v>5007</v>
      </c>
      <c r="Z992" s="14">
        <f t="shared" ca="1" si="403"/>
        <v>12581.569999999989</v>
      </c>
      <c r="AA992" s="41">
        <f t="shared" ca="1" si="420"/>
        <v>18.79</v>
      </c>
      <c r="AB992" s="41">
        <f t="shared" ca="1" si="421"/>
        <v>13.23</v>
      </c>
      <c r="AC992" s="14">
        <f t="shared" ca="1" si="422"/>
        <v>5022</v>
      </c>
      <c r="AD992" s="14">
        <f t="shared" ca="1" si="404"/>
        <v>0</v>
      </c>
      <c r="AE992">
        <f t="shared" ca="1" si="405"/>
        <v>4</v>
      </c>
      <c r="AF992" s="46">
        <f t="shared" ca="1" si="406"/>
        <v>-30497.032363761038</v>
      </c>
      <c r="AH992" s="42">
        <f t="shared" ca="1" si="423"/>
        <v>0.27887095742733115</v>
      </c>
      <c r="AI992" s="42">
        <f t="shared" ca="1" si="423"/>
        <v>0.30468664272310575</v>
      </c>
      <c r="AJ992" s="42">
        <f t="shared" ca="1" si="423"/>
        <v>0.45752860876689816</v>
      </c>
      <c r="AK992" s="42">
        <f t="shared" ca="1" si="423"/>
        <v>0.15475124544767427</v>
      </c>
      <c r="AL992" s="42">
        <f t="shared" ca="1" si="423"/>
        <v>0.95858212592159542</v>
      </c>
      <c r="AM992" s="42">
        <f t="shared" ca="1" si="423"/>
        <v>0.37128791232714042</v>
      </c>
    </row>
    <row r="993" spans="9:39" x14ac:dyDescent="0.3">
      <c r="I993">
        <v>990</v>
      </c>
      <c r="J993" s="14">
        <f t="shared" ca="1" si="407"/>
        <v>-60569</v>
      </c>
      <c r="K993" s="41">
        <f t="shared" ca="1" si="408"/>
        <v>18.82</v>
      </c>
      <c r="L993" s="41">
        <f t="shared" ca="1" si="409"/>
        <v>13.24</v>
      </c>
      <c r="M993" s="14">
        <f t="shared" ca="1" si="410"/>
        <v>5367</v>
      </c>
      <c r="N993" s="14">
        <f t="shared" ca="1" si="400"/>
        <v>19947.86</v>
      </c>
      <c r="O993" s="41">
        <f t="shared" ca="1" si="411"/>
        <v>18.41</v>
      </c>
      <c r="P993" s="41">
        <f t="shared" ca="1" si="412"/>
        <v>12.57</v>
      </c>
      <c r="Q993" s="14">
        <f t="shared" ca="1" si="413"/>
        <v>5028</v>
      </c>
      <c r="R993" s="14">
        <f t="shared" ca="1" si="401"/>
        <v>19363.52</v>
      </c>
      <c r="S993" s="41">
        <f t="shared" ca="1" si="414"/>
        <v>18.86</v>
      </c>
      <c r="T993" s="41">
        <f t="shared" ca="1" si="415"/>
        <v>12.92</v>
      </c>
      <c r="U993" s="14">
        <f t="shared" ca="1" si="416"/>
        <v>5103</v>
      </c>
      <c r="V993" s="14">
        <f t="shared" ca="1" si="402"/>
        <v>20311.819999999996</v>
      </c>
      <c r="W993" s="41">
        <f t="shared" ca="1" si="417"/>
        <v>18.12</v>
      </c>
      <c r="X993" s="41">
        <f t="shared" ca="1" si="418"/>
        <v>14</v>
      </c>
      <c r="Y993" s="14">
        <f t="shared" ca="1" si="419"/>
        <v>5108</v>
      </c>
      <c r="Z993" s="14">
        <f t="shared" ca="1" si="403"/>
        <v>11044.960000000006</v>
      </c>
      <c r="AA993" s="41">
        <f t="shared" ca="1" si="420"/>
        <v>18.84</v>
      </c>
      <c r="AB993" s="41">
        <f t="shared" ca="1" si="421"/>
        <v>13.81</v>
      </c>
      <c r="AC993" s="14">
        <f t="shared" ca="1" si="422"/>
        <v>5157</v>
      </c>
      <c r="AD993" s="14">
        <f t="shared" ca="1" si="404"/>
        <v>0</v>
      </c>
      <c r="AE993">
        <f t="shared" ca="1" si="405"/>
        <v>4</v>
      </c>
      <c r="AF993" s="46">
        <f t="shared" ca="1" si="406"/>
        <v>1213.2436673582165</v>
      </c>
      <c r="AH993" s="42">
        <f t="shared" ca="1" si="423"/>
        <v>0.94983237998697523</v>
      </c>
      <c r="AI993" s="42">
        <f t="shared" ca="1" si="423"/>
        <v>0.19481690104807714</v>
      </c>
      <c r="AJ993" s="42">
        <f t="shared" ca="1" si="423"/>
        <v>0.74961725348172314</v>
      </c>
      <c r="AK993" s="42">
        <f t="shared" ca="1" si="423"/>
        <v>0.30114534690402928</v>
      </c>
      <c r="AL993" s="42">
        <f t="shared" ca="1" si="423"/>
        <v>0.65375826916110269</v>
      </c>
      <c r="AM993" s="42">
        <f t="shared" ca="1" si="423"/>
        <v>0.69842760132787252</v>
      </c>
    </row>
    <row r="994" spans="9:39" x14ac:dyDescent="0.3">
      <c r="I994">
        <v>991</v>
      </c>
      <c r="J994" s="14">
        <f t="shared" ca="1" si="407"/>
        <v>-62008</v>
      </c>
      <c r="K994" s="41">
        <f t="shared" ca="1" si="408"/>
        <v>18.72</v>
      </c>
      <c r="L994" s="41">
        <f t="shared" ca="1" si="409"/>
        <v>13.03</v>
      </c>
      <c r="M994" s="14">
        <f t="shared" ca="1" si="410"/>
        <v>5261</v>
      </c>
      <c r="N994" s="14">
        <f t="shared" ca="1" si="400"/>
        <v>19935.089999999997</v>
      </c>
      <c r="O994" s="41">
        <f t="shared" ca="1" si="411"/>
        <v>18.11</v>
      </c>
      <c r="P994" s="41">
        <f t="shared" ca="1" si="412"/>
        <v>13.55</v>
      </c>
      <c r="Q994" s="14">
        <f t="shared" ca="1" si="413"/>
        <v>4950</v>
      </c>
      <c r="R994" s="14">
        <f t="shared" ca="1" si="401"/>
        <v>12571.999999999993</v>
      </c>
      <c r="S994" s="41">
        <f t="shared" ca="1" si="414"/>
        <v>19.29</v>
      </c>
      <c r="T994" s="41">
        <f t="shared" ca="1" si="415"/>
        <v>13.29</v>
      </c>
      <c r="U994" s="14">
        <f t="shared" ca="1" si="416"/>
        <v>5198</v>
      </c>
      <c r="V994" s="14">
        <f t="shared" ca="1" si="402"/>
        <v>21188</v>
      </c>
      <c r="W994" s="41">
        <f t="shared" ca="1" si="417"/>
        <v>18.03</v>
      </c>
      <c r="X994" s="41">
        <f t="shared" ca="1" si="418"/>
        <v>12.76</v>
      </c>
      <c r="Y994" s="14">
        <f t="shared" ca="1" si="419"/>
        <v>5008</v>
      </c>
      <c r="Z994" s="14">
        <f t="shared" ca="1" si="403"/>
        <v>16392.160000000007</v>
      </c>
      <c r="AA994" s="41">
        <f t="shared" ca="1" si="420"/>
        <v>19.18</v>
      </c>
      <c r="AB994" s="41">
        <f t="shared" ca="1" si="421"/>
        <v>12.59</v>
      </c>
      <c r="AC994" s="14">
        <f t="shared" ca="1" si="422"/>
        <v>5082</v>
      </c>
      <c r="AD994" s="14">
        <f t="shared" ca="1" si="404"/>
        <v>0</v>
      </c>
      <c r="AE994">
        <f t="shared" ca="1" si="405"/>
        <v>4</v>
      </c>
      <c r="AF994" s="46">
        <f t="shared" ca="1" si="406"/>
        <v>-1168.2043822863632</v>
      </c>
      <c r="AH994" s="42">
        <f t="shared" ca="1" si="423"/>
        <v>0.97386467137929056</v>
      </c>
      <c r="AI994" s="42">
        <f t="shared" ca="1" si="423"/>
        <v>9.1442303412914927E-2</v>
      </c>
      <c r="AJ994" s="42">
        <f t="shared" ca="1" si="423"/>
        <v>0.90099419151761218</v>
      </c>
      <c r="AK994" s="42">
        <f t="shared" ca="1" si="423"/>
        <v>0.85872120726112122</v>
      </c>
      <c r="AL994" s="42">
        <f t="shared" ca="1" si="423"/>
        <v>0.14215421791252703</v>
      </c>
      <c r="AM994" s="42">
        <f t="shared" ca="1" si="423"/>
        <v>0.25956783134625427</v>
      </c>
    </row>
    <row r="995" spans="9:39" x14ac:dyDescent="0.3">
      <c r="I995">
        <v>992</v>
      </c>
      <c r="J995" s="14">
        <f t="shared" ca="1" si="407"/>
        <v>-63968</v>
      </c>
      <c r="K995" s="41">
        <f t="shared" ca="1" si="408"/>
        <v>18.350000000000001</v>
      </c>
      <c r="L995" s="41">
        <f t="shared" ca="1" si="409"/>
        <v>13</v>
      </c>
      <c r="M995" s="14">
        <f t="shared" ca="1" si="410"/>
        <v>5354</v>
      </c>
      <c r="N995" s="14">
        <f t="shared" ca="1" si="400"/>
        <v>18643.900000000009</v>
      </c>
      <c r="O995" s="41">
        <f t="shared" ca="1" si="411"/>
        <v>18.850000000000001</v>
      </c>
      <c r="P995" s="41">
        <f t="shared" ca="1" si="412"/>
        <v>12.54</v>
      </c>
      <c r="Q995" s="14">
        <f t="shared" ca="1" si="413"/>
        <v>5194</v>
      </c>
      <c r="R995" s="14">
        <f t="shared" ca="1" si="401"/>
        <v>22774.140000000014</v>
      </c>
      <c r="S995" s="41">
        <f t="shared" ca="1" si="414"/>
        <v>18.809999999999999</v>
      </c>
      <c r="T995" s="41">
        <f t="shared" ca="1" si="415"/>
        <v>13.7</v>
      </c>
      <c r="U995" s="14">
        <f t="shared" ca="1" si="416"/>
        <v>5169</v>
      </c>
      <c r="V995" s="14">
        <f t="shared" ca="1" si="402"/>
        <v>16413.589999999997</v>
      </c>
      <c r="W995" s="41">
        <f t="shared" ca="1" si="417"/>
        <v>18.68</v>
      </c>
      <c r="X995" s="41">
        <f t="shared" ca="1" si="418"/>
        <v>13.42</v>
      </c>
      <c r="Y995" s="14">
        <f t="shared" ca="1" si="419"/>
        <v>5029</v>
      </c>
      <c r="Z995" s="14">
        <f t="shared" ca="1" si="403"/>
        <v>16452.539999999997</v>
      </c>
      <c r="AA995" s="41">
        <f t="shared" ca="1" si="420"/>
        <v>18.75</v>
      </c>
      <c r="AB995" s="41">
        <f t="shared" ca="1" si="421"/>
        <v>13.29</v>
      </c>
      <c r="AC995" s="14">
        <f t="shared" ca="1" si="422"/>
        <v>5181</v>
      </c>
      <c r="AD995" s="14">
        <f t="shared" ca="1" si="404"/>
        <v>0</v>
      </c>
      <c r="AE995">
        <f t="shared" ca="1" si="405"/>
        <v>4</v>
      </c>
      <c r="AF995" s="46">
        <f t="shared" ca="1" si="406"/>
        <v>662.83752453066552</v>
      </c>
      <c r="AH995" s="42">
        <f t="shared" ca="1" si="423"/>
        <v>0.76944052056806522</v>
      </c>
      <c r="AI995" s="42">
        <f t="shared" ca="1" si="423"/>
        <v>0.16487056025673297</v>
      </c>
      <c r="AJ995" s="42">
        <f t="shared" ca="1" si="423"/>
        <v>0.16609857621557145</v>
      </c>
      <c r="AK995" s="42">
        <f t="shared" ca="1" si="423"/>
        <v>0.27400655921854855</v>
      </c>
      <c r="AL995" s="42">
        <f t="shared" ca="1" si="423"/>
        <v>0.24112261105425037</v>
      </c>
      <c r="AM995" s="42">
        <f t="shared" ca="1" si="423"/>
        <v>0.64901104824020217</v>
      </c>
    </row>
    <row r="996" spans="9:39" x14ac:dyDescent="0.3">
      <c r="I996">
        <v>993</v>
      </c>
      <c r="J996" s="14">
        <f t="shared" ca="1" si="407"/>
        <v>-61834</v>
      </c>
      <c r="K996" s="41">
        <f t="shared" ca="1" si="408"/>
        <v>18.95</v>
      </c>
      <c r="L996" s="41">
        <f t="shared" ca="1" si="409"/>
        <v>12.52</v>
      </c>
      <c r="M996" s="14">
        <f t="shared" ca="1" si="410"/>
        <v>5283</v>
      </c>
      <c r="N996" s="14">
        <f t="shared" ca="1" si="400"/>
        <v>23969.689999999995</v>
      </c>
      <c r="O996" s="41">
        <f t="shared" ca="1" si="411"/>
        <v>18.11</v>
      </c>
      <c r="P996" s="41">
        <f t="shared" ca="1" si="412"/>
        <v>12.62</v>
      </c>
      <c r="Q996" s="14">
        <f t="shared" ca="1" si="413"/>
        <v>5135</v>
      </c>
      <c r="R996" s="14">
        <f t="shared" ca="1" si="401"/>
        <v>18191.150000000001</v>
      </c>
      <c r="S996" s="41">
        <f t="shared" ca="1" si="414"/>
        <v>19.170000000000002</v>
      </c>
      <c r="T996" s="41">
        <f t="shared" ca="1" si="415"/>
        <v>13.16</v>
      </c>
      <c r="U996" s="14">
        <f t="shared" ca="1" si="416"/>
        <v>5064</v>
      </c>
      <c r="V996" s="14">
        <f t="shared" ca="1" si="402"/>
        <v>20434.640000000007</v>
      </c>
      <c r="W996" s="41">
        <f t="shared" ca="1" si="417"/>
        <v>17.8</v>
      </c>
      <c r="X996" s="41">
        <f t="shared" ca="1" si="418"/>
        <v>12.74</v>
      </c>
      <c r="Y996" s="14">
        <f t="shared" ca="1" si="419"/>
        <v>5008</v>
      </c>
      <c r="Z996" s="14">
        <f t="shared" ca="1" si="403"/>
        <v>15340.480000000003</v>
      </c>
      <c r="AA996" s="41">
        <f t="shared" ca="1" si="420"/>
        <v>18.43</v>
      </c>
      <c r="AB996" s="41">
        <f t="shared" ca="1" si="421"/>
        <v>13.07</v>
      </c>
      <c r="AC996" s="14">
        <f t="shared" ca="1" si="422"/>
        <v>5189</v>
      </c>
      <c r="AD996" s="14">
        <f t="shared" ca="1" si="404"/>
        <v>0</v>
      </c>
      <c r="AE996">
        <f t="shared" ca="1" si="405"/>
        <v>4</v>
      </c>
      <c r="AF996" s="46">
        <f t="shared" ca="1" si="406"/>
        <v>5922.0647348655093</v>
      </c>
      <c r="AH996" s="42">
        <f t="shared" ca="1" si="423"/>
        <v>0.75202040410695126</v>
      </c>
      <c r="AI996" s="42">
        <f t="shared" ca="1" si="423"/>
        <v>0.56659796542905316</v>
      </c>
      <c r="AJ996" s="42">
        <f t="shared" ca="1" si="423"/>
        <v>0.34183295722729412</v>
      </c>
      <c r="AK996" s="42">
        <f t="shared" ca="1" si="423"/>
        <v>0.79095234664721159</v>
      </c>
      <c r="AL996" s="42">
        <f t="shared" ca="1" si="423"/>
        <v>0.58059852512095489</v>
      </c>
      <c r="AM996" s="42">
        <f t="shared" ca="1" si="423"/>
        <v>0.61186067766579055</v>
      </c>
    </row>
    <row r="997" spans="9:39" x14ac:dyDescent="0.3">
      <c r="I997">
        <v>994</v>
      </c>
      <c r="J997" s="14">
        <f t="shared" ca="1" si="407"/>
        <v>-61541</v>
      </c>
      <c r="K997" s="41">
        <f t="shared" ca="1" si="408"/>
        <v>18.899999999999999</v>
      </c>
      <c r="L997" s="41">
        <f t="shared" ca="1" si="409"/>
        <v>13.37</v>
      </c>
      <c r="M997" s="14">
        <f t="shared" ca="1" si="410"/>
        <v>5031</v>
      </c>
      <c r="N997" s="14">
        <f t="shared" ca="1" si="400"/>
        <v>17821.429999999997</v>
      </c>
      <c r="O997" s="41">
        <f t="shared" ca="1" si="411"/>
        <v>17.850000000000001</v>
      </c>
      <c r="P997" s="41">
        <f t="shared" ca="1" si="412"/>
        <v>12.52</v>
      </c>
      <c r="Q997" s="14" t="b">
        <f t="shared" ca="1" si="413"/>
        <v>0</v>
      </c>
      <c r="R997" s="14">
        <f t="shared" ca="1" si="401"/>
        <v>-10000</v>
      </c>
      <c r="S997" s="41">
        <f t="shared" ca="1" si="414"/>
        <v>17.7</v>
      </c>
      <c r="T997" s="41">
        <f t="shared" ca="1" si="415"/>
        <v>12.98</v>
      </c>
      <c r="U997" s="14">
        <f t="shared" ca="1" si="416"/>
        <v>5130</v>
      </c>
      <c r="V997" s="14">
        <f t="shared" ca="1" si="402"/>
        <v>14213.599999999995</v>
      </c>
      <c r="W997" s="41">
        <f t="shared" ca="1" si="417"/>
        <v>18.920000000000002</v>
      </c>
      <c r="X997" s="41">
        <f t="shared" ca="1" si="418"/>
        <v>12.74</v>
      </c>
      <c r="Y997" s="14">
        <f t="shared" ca="1" si="419"/>
        <v>5167</v>
      </c>
      <c r="Z997" s="14">
        <f t="shared" ca="1" si="403"/>
        <v>21932.060000000009</v>
      </c>
      <c r="AA997" s="41">
        <f t="shared" ca="1" si="420"/>
        <v>17.829999999999998</v>
      </c>
      <c r="AB997" s="41">
        <f t="shared" ca="1" si="421"/>
        <v>13.06</v>
      </c>
      <c r="AC997" s="14">
        <f t="shared" ca="1" si="422"/>
        <v>5120</v>
      </c>
      <c r="AD997" s="14">
        <f t="shared" ca="1" si="404"/>
        <v>14422.399999999987</v>
      </c>
      <c r="AE997">
        <f t="shared" ca="1" si="405"/>
        <v>5</v>
      </c>
      <c r="AF997" s="46">
        <f t="shared" ca="1" si="406"/>
        <v>-12778.094271145525</v>
      </c>
      <c r="AH997" s="42">
        <f t="shared" ca="1" si="423"/>
        <v>0.20656666154569836</v>
      </c>
      <c r="AI997" s="42">
        <f t="shared" ca="1" si="423"/>
        <v>0.59711225792851341</v>
      </c>
      <c r="AJ997" s="42">
        <f t="shared" ca="1" si="423"/>
        <v>0.62982254569561047</v>
      </c>
      <c r="AK997" s="42">
        <f t="shared" ca="1" si="423"/>
        <v>0.49648317912733664</v>
      </c>
      <c r="AL997" s="42">
        <f t="shared" ca="1" si="423"/>
        <v>0.8443150380772968</v>
      </c>
      <c r="AM997" s="42">
        <f t="shared" ca="1" si="423"/>
        <v>0.79413805051732822</v>
      </c>
    </row>
    <row r="998" spans="9:39" x14ac:dyDescent="0.3">
      <c r="I998">
        <v>995</v>
      </c>
      <c r="J998" s="14">
        <f t="shared" ca="1" si="407"/>
        <v>-63399</v>
      </c>
      <c r="K998" s="41">
        <f t="shared" ca="1" si="408"/>
        <v>19.27</v>
      </c>
      <c r="L998" s="41">
        <f t="shared" ca="1" si="409"/>
        <v>12.55</v>
      </c>
      <c r="M998" s="14">
        <f t="shared" ca="1" si="410"/>
        <v>4975</v>
      </c>
      <c r="N998" s="14">
        <f t="shared" ca="1" si="400"/>
        <v>23431.999999999993</v>
      </c>
      <c r="O998" s="41">
        <f t="shared" ca="1" si="411"/>
        <v>17.989999999999998</v>
      </c>
      <c r="P998" s="41">
        <f t="shared" ca="1" si="412"/>
        <v>13.98</v>
      </c>
      <c r="Q998" s="14">
        <f t="shared" ca="1" si="413"/>
        <v>5185</v>
      </c>
      <c r="R998" s="14">
        <f t="shared" ca="1" si="401"/>
        <v>10791.849999999991</v>
      </c>
      <c r="S998" s="41">
        <f t="shared" ca="1" si="414"/>
        <v>18.98</v>
      </c>
      <c r="T998" s="41">
        <f t="shared" ca="1" si="415"/>
        <v>13.26</v>
      </c>
      <c r="U998" s="14">
        <f t="shared" ca="1" si="416"/>
        <v>4961</v>
      </c>
      <c r="V998" s="14">
        <f t="shared" ca="1" si="402"/>
        <v>18376.920000000002</v>
      </c>
      <c r="W998" s="41">
        <f t="shared" ca="1" si="417"/>
        <v>19.079999999999998</v>
      </c>
      <c r="X998" s="41">
        <f t="shared" ca="1" si="418"/>
        <v>12.55</v>
      </c>
      <c r="Y998" s="14">
        <f t="shared" ca="1" si="419"/>
        <v>5053</v>
      </c>
      <c r="Z998" s="14">
        <f t="shared" ca="1" si="403"/>
        <v>22996.089999999989</v>
      </c>
      <c r="AA998" s="41">
        <f t="shared" ca="1" si="420"/>
        <v>18.02</v>
      </c>
      <c r="AB998" s="41">
        <f t="shared" ca="1" si="421"/>
        <v>13.76</v>
      </c>
      <c r="AC998" s="14">
        <f t="shared" ca="1" si="422"/>
        <v>5183</v>
      </c>
      <c r="AD998" s="14">
        <f t="shared" ca="1" si="404"/>
        <v>12079.579999999998</v>
      </c>
      <c r="AE998">
        <f t="shared" ca="1" si="405"/>
        <v>5</v>
      </c>
      <c r="AF998" s="46">
        <f t="shared" ca="1" si="406"/>
        <v>10360.949906894975</v>
      </c>
      <c r="AH998" s="42">
        <f t="shared" ca="1" si="423"/>
        <v>2.8864715790078987E-2</v>
      </c>
      <c r="AI998" s="42">
        <f t="shared" ca="1" si="423"/>
        <v>0.83287610229954545</v>
      </c>
      <c r="AJ998" s="42">
        <f t="shared" ca="1" si="423"/>
        <v>7.3288911334432383E-2</v>
      </c>
      <c r="AK998" s="42">
        <f t="shared" ca="1" si="423"/>
        <v>0.88027317827542451</v>
      </c>
      <c r="AL998" s="42">
        <f t="shared" ca="1" si="423"/>
        <v>0.12272654973755137</v>
      </c>
      <c r="AM998" s="42">
        <f t="shared" ca="1" si="423"/>
        <v>0.929837343763663</v>
      </c>
    </row>
    <row r="999" spans="9:39" x14ac:dyDescent="0.3">
      <c r="I999">
        <v>996</v>
      </c>
      <c r="J999" s="14">
        <f t="shared" ca="1" si="407"/>
        <v>-62906</v>
      </c>
      <c r="K999" s="41">
        <f t="shared" ca="1" si="408"/>
        <v>18.93</v>
      </c>
      <c r="L999" s="41">
        <f t="shared" ca="1" si="409"/>
        <v>13.18</v>
      </c>
      <c r="M999" s="14">
        <f t="shared" ca="1" si="410"/>
        <v>5125</v>
      </c>
      <c r="N999" s="14">
        <f t="shared" ca="1" si="400"/>
        <v>19468.75</v>
      </c>
      <c r="O999" s="41">
        <f t="shared" ca="1" si="411"/>
        <v>18.920000000000002</v>
      </c>
      <c r="P999" s="41">
        <f t="shared" ca="1" si="412"/>
        <v>14</v>
      </c>
      <c r="Q999" s="14" t="b">
        <f t="shared" ca="1" si="413"/>
        <v>0</v>
      </c>
      <c r="R999" s="14">
        <f t="shared" ca="1" si="401"/>
        <v>-10000</v>
      </c>
      <c r="S999" s="41">
        <f t="shared" ca="1" si="414"/>
        <v>19.059999999999999</v>
      </c>
      <c r="T999" s="41">
        <f t="shared" ca="1" si="415"/>
        <v>12.98</v>
      </c>
      <c r="U999" s="14">
        <f t="shared" ca="1" si="416"/>
        <v>5049</v>
      </c>
      <c r="V999" s="14">
        <f t="shared" ca="1" si="402"/>
        <v>20697.919999999991</v>
      </c>
      <c r="W999" s="41">
        <f t="shared" ca="1" si="417"/>
        <v>18.45</v>
      </c>
      <c r="X999" s="41">
        <f t="shared" ca="1" si="418"/>
        <v>13.67</v>
      </c>
      <c r="Y999" s="14">
        <f t="shared" ca="1" si="419"/>
        <v>5140</v>
      </c>
      <c r="Z999" s="14">
        <f t="shared" ca="1" si="403"/>
        <v>14569.199999999997</v>
      </c>
      <c r="AA999" s="41">
        <f t="shared" ca="1" si="420"/>
        <v>19.100000000000001</v>
      </c>
      <c r="AB999" s="41">
        <f t="shared" ca="1" si="421"/>
        <v>12.88</v>
      </c>
      <c r="AC999" s="14">
        <f t="shared" ca="1" si="422"/>
        <v>5082</v>
      </c>
      <c r="AD999" s="14">
        <f t="shared" ca="1" si="404"/>
        <v>0</v>
      </c>
      <c r="AE999">
        <f t="shared" ca="1" si="405"/>
        <v>4</v>
      </c>
      <c r="AF999" s="46">
        <f t="shared" ca="1" si="406"/>
        <v>-23132.712611336079</v>
      </c>
      <c r="AH999" s="42">
        <f t="shared" ca="1" si="423"/>
        <v>0.11854414941912594</v>
      </c>
      <c r="AI999" s="42">
        <f t="shared" ca="1" si="423"/>
        <v>0.60792281099558554</v>
      </c>
      <c r="AJ999" s="42">
        <f t="shared" ca="1" si="423"/>
        <v>0.14254531289851213</v>
      </c>
      <c r="AK999" s="42">
        <f t="shared" ca="1" si="423"/>
        <v>0.86951657169210372</v>
      </c>
      <c r="AL999" s="42">
        <f t="shared" ca="1" si="423"/>
        <v>0.87002211917500971</v>
      </c>
      <c r="AM999" s="42">
        <f t="shared" ca="1" si="423"/>
        <v>0.18620441873831406</v>
      </c>
    </row>
    <row r="1000" spans="9:39" x14ac:dyDescent="0.3">
      <c r="I1000">
        <v>997</v>
      </c>
      <c r="J1000" s="14">
        <f t="shared" ca="1" si="407"/>
        <v>-59406</v>
      </c>
      <c r="K1000" s="41">
        <f t="shared" ca="1" si="408"/>
        <v>18.559999999999999</v>
      </c>
      <c r="L1000" s="41">
        <f t="shared" ca="1" si="409"/>
        <v>12.66</v>
      </c>
      <c r="M1000" s="14">
        <f t="shared" ca="1" si="410"/>
        <v>5098</v>
      </c>
      <c r="N1000" s="14">
        <f t="shared" ca="1" si="400"/>
        <v>20078.199999999993</v>
      </c>
      <c r="O1000" s="41">
        <f t="shared" ca="1" si="411"/>
        <v>19.21</v>
      </c>
      <c r="P1000" s="41">
        <f t="shared" ca="1" si="412"/>
        <v>13.11</v>
      </c>
      <c r="Q1000" s="14">
        <f t="shared" ca="1" si="413"/>
        <v>5192</v>
      </c>
      <c r="R1000" s="14">
        <f t="shared" ca="1" si="401"/>
        <v>21671.200000000008</v>
      </c>
      <c r="S1000" s="41">
        <f t="shared" ca="1" si="414"/>
        <v>18.23</v>
      </c>
      <c r="T1000" s="41">
        <f t="shared" ca="1" si="415"/>
        <v>12.62</v>
      </c>
      <c r="U1000" s="14">
        <f t="shared" ca="1" si="416"/>
        <v>5169</v>
      </c>
      <c r="V1000" s="14">
        <f t="shared" ca="1" si="402"/>
        <v>18998.090000000007</v>
      </c>
      <c r="W1000" s="41">
        <f t="shared" ca="1" si="417"/>
        <v>19.45</v>
      </c>
      <c r="X1000" s="41">
        <f t="shared" ca="1" si="418"/>
        <v>13.33</v>
      </c>
      <c r="Y1000" s="14">
        <f t="shared" ca="1" si="419"/>
        <v>5137</v>
      </c>
      <c r="Z1000" s="14">
        <f t="shared" ca="1" si="403"/>
        <v>21438.439999999995</v>
      </c>
      <c r="AA1000" s="41">
        <f t="shared" ca="1" si="420"/>
        <v>18.53</v>
      </c>
      <c r="AB1000" s="41">
        <f t="shared" ca="1" si="421"/>
        <v>13.08</v>
      </c>
      <c r="AC1000" s="14">
        <f t="shared" ca="1" si="422"/>
        <v>4922</v>
      </c>
      <c r="AD1000" s="14">
        <f t="shared" ca="1" si="404"/>
        <v>0</v>
      </c>
      <c r="AE1000">
        <f t="shared" ca="1" si="405"/>
        <v>4</v>
      </c>
      <c r="AF1000" s="46">
        <f t="shared" ca="1" si="406"/>
        <v>11090.003908052635</v>
      </c>
      <c r="AH1000" s="42">
        <f t="shared" ca="1" si="423"/>
        <v>0.59365461793903129</v>
      </c>
      <c r="AI1000" s="42">
        <f t="shared" ca="1" si="423"/>
        <v>0.79253457379697967</v>
      </c>
      <c r="AJ1000" s="42">
        <f t="shared" ca="1" si="423"/>
        <v>0.85715594864004419</v>
      </c>
      <c r="AK1000" s="42">
        <f t="shared" ca="1" si="423"/>
        <v>0.50088631227909863</v>
      </c>
      <c r="AL1000" s="42">
        <f t="shared" ca="1" si="423"/>
        <v>7.1646787635202602E-2</v>
      </c>
      <c r="AM1000" s="42">
        <f t="shared" ca="1" si="423"/>
        <v>0.64947505192830046</v>
      </c>
    </row>
  </sheetData>
  <sortState ref="A62:A84">
    <sortCondition ref="A62"/>
  </sortState>
  <mergeCells count="15">
    <mergeCell ref="I1:AF1"/>
    <mergeCell ref="W2:Z2"/>
    <mergeCell ref="AA2:AD2"/>
    <mergeCell ref="B6:B9"/>
    <mergeCell ref="K2:N2"/>
    <mergeCell ref="O2:R2"/>
    <mergeCell ref="S2:V2"/>
    <mergeCell ref="B12:C12"/>
    <mergeCell ref="A1:F1"/>
    <mergeCell ref="B22:C22"/>
    <mergeCell ref="D22:E22"/>
    <mergeCell ref="D24:E24"/>
    <mergeCell ref="B24:C24"/>
    <mergeCell ref="F22:G22"/>
    <mergeCell ref="F24:G24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opLeftCell="A10" workbookViewId="0">
      <selection activeCell="H25" sqref="H25"/>
    </sheetView>
  </sheetViews>
  <sheetFormatPr baseColWidth="10" defaultRowHeight="14.4" x14ac:dyDescent="0.3"/>
  <cols>
    <col min="1" max="1" width="13.44140625" bestFit="1" customWidth="1"/>
    <col min="2" max="2" width="15" bestFit="1" customWidth="1"/>
    <col min="3" max="4" width="15.33203125" bestFit="1" customWidth="1"/>
  </cols>
  <sheetData>
    <row r="1" spans="1:10" ht="15.6" x14ac:dyDescent="0.3">
      <c r="A1" s="238" t="s">
        <v>113</v>
      </c>
      <c r="B1" s="238"/>
      <c r="C1" s="238"/>
      <c r="D1" s="238"/>
      <c r="E1" s="238"/>
      <c r="F1" s="238"/>
      <c r="G1" s="238"/>
      <c r="H1" s="238"/>
      <c r="I1" s="238"/>
      <c r="J1" s="238"/>
    </row>
    <row r="3" spans="1:10" x14ac:dyDescent="0.3">
      <c r="A3" s="1" t="s">
        <v>229</v>
      </c>
      <c r="B3" s="9">
        <v>0.06</v>
      </c>
    </row>
    <row r="4" spans="1:10" x14ac:dyDescent="0.3">
      <c r="A4" s="163" t="s">
        <v>115</v>
      </c>
      <c r="B4" s="164">
        <f>1.06^(-1)</f>
        <v>0.94339622641509424</v>
      </c>
    </row>
    <row r="6" spans="1:10" x14ac:dyDescent="0.3">
      <c r="A6" s="227" t="s">
        <v>5</v>
      </c>
      <c r="B6" s="227"/>
      <c r="C6" s="227" t="s">
        <v>6</v>
      </c>
      <c r="D6" s="227"/>
    </row>
    <row r="7" spans="1:10" x14ac:dyDescent="0.3">
      <c r="A7" s="239" t="s">
        <v>96</v>
      </c>
      <c r="B7" s="241">
        <f>-60000</f>
        <v>-60000</v>
      </c>
      <c r="C7" s="1" t="s">
        <v>98</v>
      </c>
      <c r="D7" s="4">
        <v>0</v>
      </c>
    </row>
    <row r="8" spans="1:10" x14ac:dyDescent="0.3">
      <c r="A8" s="240"/>
      <c r="B8" s="242"/>
      <c r="C8" s="1" t="s">
        <v>99</v>
      </c>
      <c r="D8" s="4">
        <v>20000</v>
      </c>
    </row>
    <row r="9" spans="1:10" x14ac:dyDescent="0.3">
      <c r="A9" s="239" t="s">
        <v>97</v>
      </c>
      <c r="B9" s="241">
        <v>-40000</v>
      </c>
      <c r="C9" s="1" t="s">
        <v>98</v>
      </c>
      <c r="D9" s="4">
        <v>0</v>
      </c>
    </row>
    <row r="10" spans="1:10" x14ac:dyDescent="0.3">
      <c r="A10" s="240"/>
      <c r="B10" s="242"/>
      <c r="C10" s="1" t="s">
        <v>100</v>
      </c>
      <c r="D10" s="4">
        <v>-35000</v>
      </c>
    </row>
    <row r="13" spans="1:10" x14ac:dyDescent="0.3">
      <c r="A13" s="43" t="s">
        <v>95</v>
      </c>
    </row>
    <row r="14" spans="1:10" x14ac:dyDescent="0.3">
      <c r="A14" s="43"/>
    </row>
    <row r="15" spans="1:10" x14ac:dyDescent="0.3">
      <c r="A15" s="43"/>
      <c r="B15" s="1" t="s">
        <v>114</v>
      </c>
    </row>
    <row r="16" spans="1:10" x14ac:dyDescent="0.3">
      <c r="A16" s="1" t="s">
        <v>89</v>
      </c>
      <c r="B16" s="4">
        <v>23000</v>
      </c>
    </row>
    <row r="17" spans="1:6" x14ac:dyDescent="0.3">
      <c r="A17" s="1" t="s">
        <v>101</v>
      </c>
      <c r="B17" s="4">
        <v>35000</v>
      </c>
    </row>
    <row r="18" spans="1:6" x14ac:dyDescent="0.3">
      <c r="A18" s="12"/>
    </row>
    <row r="20" spans="1:6" x14ac:dyDescent="0.3">
      <c r="A20" s="227" t="s">
        <v>92</v>
      </c>
      <c r="B20" s="227"/>
      <c r="C20" s="227" t="s">
        <v>93</v>
      </c>
      <c r="D20" s="227"/>
      <c r="E20" s="61"/>
    </row>
    <row r="21" spans="1:6" x14ac:dyDescent="0.3">
      <c r="A21" s="1"/>
      <c r="B21" s="1" t="s">
        <v>91</v>
      </c>
      <c r="C21" s="1"/>
      <c r="D21" s="1" t="s">
        <v>91</v>
      </c>
    </row>
    <row r="22" spans="1:6" x14ac:dyDescent="0.3">
      <c r="A22" s="243" t="s">
        <v>89</v>
      </c>
      <c r="B22" s="243">
        <v>0.6</v>
      </c>
      <c r="C22" s="1" t="s">
        <v>94</v>
      </c>
      <c r="D22" s="1">
        <v>0.5</v>
      </c>
    </row>
    <row r="23" spans="1:6" x14ac:dyDescent="0.3">
      <c r="A23" s="243"/>
      <c r="B23" s="243"/>
      <c r="C23" s="1" t="s">
        <v>90</v>
      </c>
      <c r="D23" s="1">
        <v>0.5</v>
      </c>
    </row>
    <row r="24" spans="1:6" x14ac:dyDescent="0.3">
      <c r="A24" s="243" t="s">
        <v>90</v>
      </c>
      <c r="B24" s="243">
        <v>0.4</v>
      </c>
      <c r="C24" s="1" t="s">
        <v>89</v>
      </c>
      <c r="D24" s="1">
        <v>0.2</v>
      </c>
    </row>
    <row r="25" spans="1:6" x14ac:dyDescent="0.3">
      <c r="A25" s="243"/>
      <c r="B25" s="243"/>
      <c r="C25" s="1" t="s">
        <v>90</v>
      </c>
      <c r="D25" s="1">
        <v>0.8</v>
      </c>
    </row>
    <row r="29" spans="1:6" x14ac:dyDescent="0.3">
      <c r="A29" s="227" t="s">
        <v>107</v>
      </c>
      <c r="B29" s="1" t="s">
        <v>102</v>
      </c>
      <c r="C29" s="1" t="s">
        <v>107</v>
      </c>
      <c r="D29" s="4">
        <v>41698.113207547198</v>
      </c>
      <c r="E29" s="1" t="s">
        <v>106</v>
      </c>
    </row>
    <row r="30" spans="1:6" x14ac:dyDescent="0.3">
      <c r="A30" s="227"/>
      <c r="B30" s="1" t="s">
        <v>109</v>
      </c>
      <c r="C30" s="1" t="s">
        <v>108</v>
      </c>
      <c r="D30" s="4">
        <f>((D25*B17)+(D24*B16))*B4</f>
        <v>30754.716981132071</v>
      </c>
      <c r="E30" s="1"/>
      <c r="F30" s="44">
        <f>B7+((B24*D29)+(B22*D31))*B4+((B24*B17)+(B22*B16))*B4</f>
        <v>5564.2577429690318</v>
      </c>
    </row>
    <row r="31" spans="1:6" x14ac:dyDescent="0.3">
      <c r="A31" s="227" t="s">
        <v>108</v>
      </c>
      <c r="B31" s="1" t="s">
        <v>103</v>
      </c>
      <c r="C31" s="1" t="s">
        <v>107</v>
      </c>
      <c r="D31" s="4">
        <f>D8+((D23*B16)+(D22*B16))*B4</f>
        <v>41698.113207547169</v>
      </c>
      <c r="E31" s="1" t="s">
        <v>106</v>
      </c>
    </row>
    <row r="32" spans="1:6" x14ac:dyDescent="0.3">
      <c r="A32" s="227"/>
      <c r="B32" s="1" t="s">
        <v>110</v>
      </c>
      <c r="C32" s="1" t="s">
        <v>108</v>
      </c>
      <c r="D32" s="4">
        <f>((D23*B17)+(D22*B16))*B4</f>
        <v>27358.490566037734</v>
      </c>
      <c r="E32" s="1"/>
    </row>
    <row r="33" spans="1:6" x14ac:dyDescent="0.3">
      <c r="A33" s="227" t="s">
        <v>107</v>
      </c>
      <c r="B33" s="1" t="s">
        <v>104</v>
      </c>
      <c r="C33" s="1" t="s">
        <v>107</v>
      </c>
      <c r="D33" s="4">
        <f>D10+((D25*B17)+(D24*B16))*B4</f>
        <v>-4245.2830188679291</v>
      </c>
      <c r="E33" s="1"/>
    </row>
    <row r="34" spans="1:6" x14ac:dyDescent="0.3">
      <c r="A34" s="227"/>
      <c r="B34" s="1" t="s">
        <v>111</v>
      </c>
      <c r="C34" s="1" t="s">
        <v>108</v>
      </c>
      <c r="D34" s="4">
        <f>((D25*B16)+(D24*B16))*B4</f>
        <v>21698.113207547169</v>
      </c>
      <c r="E34" s="1" t="s">
        <v>106</v>
      </c>
    </row>
    <row r="35" spans="1:6" x14ac:dyDescent="0.3">
      <c r="A35" s="227" t="s">
        <v>108</v>
      </c>
      <c r="B35" s="1" t="s">
        <v>105</v>
      </c>
      <c r="C35" s="1" t="s">
        <v>107</v>
      </c>
      <c r="D35" s="4">
        <f>D10+((D23*B17)+(D22*B16))*B4</f>
        <v>-7641.5094339622665</v>
      </c>
      <c r="E35" s="1"/>
      <c r="F35" s="44">
        <f>B9+((B24*D34)+(B22*D36)*B4+((B24*B16)+(B22*B16))*B4)</f>
        <v>2659.3093627625494</v>
      </c>
    </row>
    <row r="36" spans="1:6" x14ac:dyDescent="0.3">
      <c r="A36" s="227"/>
      <c r="B36" s="1" t="s">
        <v>112</v>
      </c>
      <c r="C36" s="1" t="s">
        <v>108</v>
      </c>
      <c r="D36" s="4">
        <f>((D23*B16)+(D22*B16))*B4</f>
        <v>21698.113207547169</v>
      </c>
      <c r="E36" s="1" t="s">
        <v>106</v>
      </c>
    </row>
  </sheetData>
  <mergeCells count="17">
    <mergeCell ref="C20:D20"/>
    <mergeCell ref="A29:A30"/>
    <mergeCell ref="A31:A32"/>
    <mergeCell ref="A33:A34"/>
    <mergeCell ref="A35:A36"/>
    <mergeCell ref="A22:A23"/>
    <mergeCell ref="B22:B23"/>
    <mergeCell ref="A24:A25"/>
    <mergeCell ref="B24:B25"/>
    <mergeCell ref="A20:B20"/>
    <mergeCell ref="A1:J1"/>
    <mergeCell ref="A6:B6"/>
    <mergeCell ref="A7:A8"/>
    <mergeCell ref="A9:A10"/>
    <mergeCell ref="B7:B8"/>
    <mergeCell ref="B9:B10"/>
    <mergeCell ref="C6:D6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Phasen InvProzess</vt:lpstr>
      <vt:lpstr>Grunddaten </vt:lpstr>
      <vt:lpstr>Grunddaten erweitert</vt:lpstr>
      <vt:lpstr>Korrekturverfahren</vt:lpstr>
      <vt:lpstr>Ergebnis Sensitivitätsanalyse </vt:lpstr>
      <vt:lpstr>Sensitivitätsanalyse (Daten)</vt:lpstr>
      <vt:lpstr>Ergebnis Risikoanalyse</vt:lpstr>
      <vt:lpstr>Risikoanalyse (Daten u. Sim)</vt:lpstr>
      <vt:lpstr>Entscheidungsbaumverfahren</vt:lpstr>
      <vt:lpstr>Nutzwertanalyse</vt:lpstr>
      <vt:lpstr>Programmplanung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Familien PC</dc:creator>
  <cp:lastModifiedBy>Langguth, Heike</cp:lastModifiedBy>
  <dcterms:created xsi:type="dcterms:W3CDTF">2018-03-14T14:51:42Z</dcterms:created>
  <dcterms:modified xsi:type="dcterms:W3CDTF">2019-08-11T10:17:23Z</dcterms:modified>
</cp:coreProperties>
</file>